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ik.shagirov\Documents\"/>
    </mc:Choice>
  </mc:AlternateContent>
  <bookViews>
    <workbookView xWindow="0" yWindow="0" windowWidth="28800" windowHeight="12330"/>
  </bookViews>
  <sheets>
    <sheet name="қаз.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0" l="1"/>
  <c r="J14" i="10"/>
  <c r="J17" i="10"/>
  <c r="J16" i="10" s="1"/>
  <c r="J21" i="10"/>
  <c r="J24" i="10"/>
  <c r="J20" i="10" s="1"/>
  <c r="J27" i="10"/>
  <c r="J26" i="10" s="1"/>
  <c r="J48" i="10"/>
  <c r="J51" i="10"/>
  <c r="J75" i="10"/>
  <c r="J74" i="10" s="1"/>
  <c r="J94" i="10"/>
  <c r="J97" i="10"/>
  <c r="J96" i="10" s="1"/>
  <c r="J110" i="10"/>
  <c r="J128" i="10"/>
  <c r="J147" i="10"/>
  <c r="J165" i="10"/>
  <c r="J184" i="10"/>
  <c r="J192" i="10"/>
  <c r="J191" i="10" s="1"/>
  <c r="J199" i="10"/>
  <c r="J202" i="10"/>
  <c r="J213" i="10"/>
  <c r="J212" i="10" s="1"/>
  <c r="J217" i="10"/>
  <c r="J220" i="10"/>
  <c r="J219" i="10" s="1"/>
  <c r="J223" i="10"/>
  <c r="J226" i="10"/>
  <c r="J225" i="10" s="1"/>
  <c r="J232" i="10"/>
  <c r="J211" i="10" l="1"/>
  <c r="J93" i="10"/>
  <c r="J50" i="10"/>
  <c r="J10" i="10" s="1"/>
  <c r="J11" i="10"/>
  <c r="D5" i="10" l="1"/>
  <c r="E225" i="10"/>
  <c r="E232" i="10"/>
  <c r="E226" i="10"/>
  <c r="K258" i="10"/>
  <c r="K257" i="10"/>
  <c r="K256" i="10"/>
  <c r="K255" i="10"/>
  <c r="K254" i="10"/>
  <c r="K253" i="10"/>
  <c r="K252" i="10"/>
  <c r="K251" i="10"/>
  <c r="K250" i="10"/>
  <c r="K249" i="10"/>
  <c r="K248" i="10"/>
  <c r="K247" i="10"/>
  <c r="K246" i="10"/>
  <c r="K245" i="10"/>
  <c r="K241" i="10"/>
  <c r="K239" i="10"/>
  <c r="K237" i="10"/>
  <c r="K236" i="10"/>
  <c r="K207" i="10" l="1"/>
  <c r="K59" i="10"/>
  <c r="K61" i="10"/>
  <c r="K62" i="10"/>
  <c r="K63" i="10"/>
  <c r="K58" i="10"/>
  <c r="K57" i="10"/>
  <c r="K55" i="10"/>
  <c r="K10" i="10"/>
  <c r="I27" i="10"/>
  <c r="I26" i="10" s="1"/>
  <c r="I232" i="10" l="1"/>
  <c r="I226" i="10"/>
  <c r="I225" i="10" s="1"/>
  <c r="I223" i="10"/>
  <c r="I220" i="10"/>
  <c r="I219" i="10" s="1"/>
  <c r="I217" i="10"/>
  <c r="I213" i="10"/>
  <c r="I202" i="10"/>
  <c r="I199" i="10"/>
  <c r="I192" i="10"/>
  <c r="I184" i="10"/>
  <c r="I165" i="10"/>
  <c r="I147" i="10"/>
  <c r="I128" i="10"/>
  <c r="I110" i="10"/>
  <c r="I97" i="10"/>
  <c r="I94" i="10"/>
  <c r="I75" i="10"/>
  <c r="I74" i="10" s="1"/>
  <c r="I51" i="10"/>
  <c r="I48" i="10"/>
  <c r="I24" i="10"/>
  <c r="I21" i="10"/>
  <c r="I17" i="10"/>
  <c r="I16" i="10" s="1"/>
  <c r="I14" i="10"/>
  <c r="I12" i="10"/>
  <c r="E220" i="10"/>
  <c r="E219" i="10" s="1"/>
  <c r="E217" i="10"/>
  <c r="E213" i="10"/>
  <c r="E212" i="10"/>
  <c r="E202" i="10"/>
  <c r="E199" i="10"/>
  <c r="E192" i="10"/>
  <c r="E184" i="10"/>
  <c r="E165" i="10"/>
  <c r="E147" i="10"/>
  <c r="E128" i="10"/>
  <c r="E110" i="10"/>
  <c r="E97" i="10"/>
  <c r="E94" i="10"/>
  <c r="E75" i="10"/>
  <c r="E74" i="10" s="1"/>
  <c r="E51" i="10"/>
  <c r="E48" i="10"/>
  <c r="E27" i="10"/>
  <c r="E26" i="10" s="1"/>
  <c r="E24" i="10"/>
  <c r="E21" i="10"/>
  <c r="E17" i="10"/>
  <c r="E16" i="10" s="1"/>
  <c r="E14" i="10"/>
  <c r="E12" i="10"/>
  <c r="E20" i="10" l="1"/>
  <c r="E11" i="10" s="1"/>
  <c r="I20" i="10"/>
  <c r="I11" i="10"/>
  <c r="I191" i="10"/>
  <c r="I212" i="10"/>
  <c r="I211" i="10" s="1"/>
  <c r="I96" i="10"/>
  <c r="I93" i="10" s="1"/>
  <c r="E191" i="10"/>
  <c r="E96" i="10"/>
  <c r="E93" i="10" s="1"/>
  <c r="E50" i="10" s="1"/>
  <c r="E211" i="10"/>
  <c r="I50" i="10" l="1"/>
  <c r="I10" i="10"/>
</calcChain>
</file>

<file path=xl/sharedStrings.xml><?xml version="1.0" encoding="utf-8"?>
<sst xmlns="http://schemas.openxmlformats.org/spreadsheetml/2006/main" count="832" uniqueCount="468">
  <si>
    <t>Амортизация</t>
  </si>
  <si>
    <t>п.м.</t>
  </si>
  <si>
    <t>1.1</t>
  </si>
  <si>
    <t>1.2</t>
  </si>
  <si>
    <t>1.3</t>
  </si>
  <si>
    <t>1.4</t>
  </si>
  <si>
    <t>2.1.1</t>
  </si>
  <si>
    <t>2.1.2</t>
  </si>
  <si>
    <t>2.1.3</t>
  </si>
  <si>
    <t>2.1</t>
  </si>
  <si>
    <t>2.2</t>
  </si>
  <si>
    <t>3.1</t>
  </si>
  <si>
    <t>3.2</t>
  </si>
  <si>
    <t>4.1</t>
  </si>
  <si>
    <t>4.2</t>
  </si>
  <si>
    <t>1.5</t>
  </si>
  <si>
    <t>1.6</t>
  </si>
  <si>
    <t>1.7</t>
  </si>
  <si>
    <t>I</t>
  </si>
  <si>
    <t>ІІ</t>
  </si>
  <si>
    <t>1</t>
  </si>
  <si>
    <t>2</t>
  </si>
  <si>
    <t>2.1.4</t>
  </si>
  <si>
    <t>2.1.5</t>
  </si>
  <si>
    <t>2.1.6</t>
  </si>
  <si>
    <t>2.1.7</t>
  </si>
  <si>
    <t>2.1.8</t>
  </si>
  <si>
    <t>3.3</t>
  </si>
  <si>
    <t>3.4</t>
  </si>
  <si>
    <t>5.1</t>
  </si>
  <si>
    <t>6.1</t>
  </si>
  <si>
    <t>III</t>
  </si>
  <si>
    <t>1.1.1</t>
  </si>
  <si>
    <t>1.2.1</t>
  </si>
  <si>
    <t>IV</t>
  </si>
  <si>
    <t>3</t>
  </si>
  <si>
    <t>2.2.1</t>
  </si>
  <si>
    <t>Алматы қаласы Энерготиімділік және инфрақұрылымдық даму басқармасының шаруашылық жүргізу құқығындағы «Алматы Су» мемлекеттік коммуналдық кәсіпорыны</t>
  </si>
  <si>
    <t>р/с №</t>
  </si>
  <si>
    <t>Іс-шаралардың атауы</t>
  </si>
  <si>
    <t>Өлшем бірлігі</t>
  </si>
  <si>
    <t>жоспар</t>
  </si>
  <si>
    <t>нақты</t>
  </si>
  <si>
    <t>Пайда және залал туралы есеп*</t>
  </si>
  <si>
    <t xml:space="preserve"> Инвестициялық бағдарламаның сомасы, мың теңге</t>
  </si>
  <si>
    <t>Жоспар</t>
  </si>
  <si>
    <t>Нақты</t>
  </si>
  <si>
    <t>Ауытқу</t>
  </si>
  <si>
    <t>Ауытқу себептері</t>
  </si>
  <si>
    <t>Меншікті қаражат</t>
  </si>
  <si>
    <t>Бекітілген инвестициялық бағдарламаға қарай заттай мәнде шикізат, материалдар, отын және энергия шығыстарының төмендеуі</t>
  </si>
  <si>
    <t>Нақты өткен жылғы</t>
  </si>
  <si>
    <t>Нақты ағымдағы жылғы</t>
  </si>
  <si>
    <t>Бекітілген инвестициялық бағдарламаға қарай іске асыру жылдары бойынша тозудың (физикалық) негізгі қорлардың (активтердің) төмендеуі, %</t>
  </si>
  <si>
    <t>Бекітілген инвестициялық бағдарламаға қарай іске асыру жылдары бойынша ысыраптардың төмендеуі, %</t>
  </si>
  <si>
    <t>Бекітілген инвестициялық бағдарламаға қарай іске асыру жылдары бойынша авариялылықтың төмендеуі</t>
  </si>
  <si>
    <t>Су көздері</t>
  </si>
  <si>
    <t>қызмет</t>
  </si>
  <si>
    <t>жоба</t>
  </si>
  <si>
    <t>бірлік</t>
  </si>
  <si>
    <t>Су құбыры желілері</t>
  </si>
  <si>
    <t>Жобалау-сметалық құжаттаманы әзірлеу</t>
  </si>
  <si>
    <t>Негізгі құралдарды сатып алу</t>
  </si>
  <si>
    <t>Ысырма d=80мм</t>
  </si>
  <si>
    <t>Өндірістік процесті басқару жүйелерін автоматтандыру</t>
  </si>
  <si>
    <t>Шығын өлшегіштерді сатып алу</t>
  </si>
  <si>
    <t>Арнайы техниканы сатып алу</t>
  </si>
  <si>
    <t>4</t>
  </si>
  <si>
    <t>4.2.1</t>
  </si>
  <si>
    <t>4.2.2</t>
  </si>
  <si>
    <t>4.2.5</t>
  </si>
  <si>
    <t>1.1.3</t>
  </si>
  <si>
    <t>Реттеліп көрсетілетін қызметтерді ұсынудың жоспарлы және нақты көлемдері туралы ақпарат</t>
  </si>
  <si>
    <t>Реттеліп көрсетілетін қызметтердің (тауарлардың, жұмыстардың) атауы және қызмет көрсетілетін аумақ</t>
  </si>
  <si>
    <t>Заттай көрсеткіштер мен сан</t>
  </si>
  <si>
    <t>Инвестициялық бағдарлама шеңберінде қызметтерді көрсету кезеңі</t>
  </si>
  <si>
    <t>Инвестициялық бағдарламаны қаржыландырудың нақты шарттары мен мөлшері туралы ақпарат, мың тенге</t>
  </si>
  <si>
    <t>Пайда</t>
  </si>
  <si>
    <t>Қарыз қаражаты</t>
  </si>
  <si>
    <t>Бюджет қаражаты</t>
  </si>
  <si>
    <t xml:space="preserve">Инвестициялық бағдарламаны орындаудың нақты көрсеткіштерін инвестициялық бағдарламада бекітілген көрсеткіштермен салыстыру туралы ақпарат ** </t>
  </si>
  <si>
    <t>Қол жеткізілген нақты көрсеткіштер дің бекітілген инвестициялық бағдарламадағы көрсеткіш термен ауытқу себептерін түсіндіру</t>
  </si>
  <si>
    <t>Ұсынылатын реттеліп көрсетілетін қызметтердің сапасы мен сенімділігін және қызметтің тиімділігін арттыруды бағалау</t>
  </si>
  <si>
    <t>4.1.1</t>
  </si>
  <si>
    <t>4.1.2</t>
  </si>
  <si>
    <t>4.1.3</t>
  </si>
  <si>
    <t>Алматы қаласы су мен жабдықтау қызметі</t>
  </si>
  <si>
    <t>Қызмет түрі: су мен жабдықтау және су бұру қызметтері</t>
  </si>
  <si>
    <t>4.1.4</t>
  </si>
  <si>
    <t>1.8</t>
  </si>
  <si>
    <t>1.9</t>
  </si>
  <si>
    <t>1.10</t>
  </si>
  <si>
    <t>1.11</t>
  </si>
  <si>
    <t>1.12</t>
  </si>
  <si>
    <t>1.13</t>
  </si>
  <si>
    <t>1.14</t>
  </si>
  <si>
    <t>1.15</t>
  </si>
  <si>
    <t>проект</t>
  </si>
  <si>
    <t>1.1.2</t>
  </si>
  <si>
    <t>2022 жылға арналған сумен жабдықтау қызметі бойынша барлығы</t>
  </si>
  <si>
    <t>Сорғыларды сатып алу</t>
  </si>
  <si>
    <t>Ысырма d=50мм</t>
  </si>
  <si>
    <t>Стационарлық ультрадыбыстық шығын өлшегіш</t>
  </si>
  <si>
    <t>2022 жыл</t>
  </si>
  <si>
    <t>3.1.1</t>
  </si>
  <si>
    <t>3.1.2</t>
  </si>
  <si>
    <t>3.2.1</t>
  </si>
  <si>
    <t>3.2.1.1</t>
  </si>
  <si>
    <t>3.2.1.2</t>
  </si>
  <si>
    <t>3.2.1.3</t>
  </si>
  <si>
    <t>3.2.1.4</t>
  </si>
  <si>
    <t>3.2.1.5</t>
  </si>
  <si>
    <t>3.2.1.6</t>
  </si>
  <si>
    <t>3.2.1.7</t>
  </si>
  <si>
    <t>3.2.1.8</t>
  </si>
  <si>
    <t>3.2.1.9</t>
  </si>
  <si>
    <t>3.2.2</t>
  </si>
  <si>
    <t>3.2.2.1</t>
  </si>
  <si>
    <t>3.2.2.2</t>
  </si>
  <si>
    <t>3.2.2.3</t>
  </si>
  <si>
    <t>3.2.2.4</t>
  </si>
  <si>
    <t>3.2.2.5</t>
  </si>
  <si>
    <t>3.2.2.6</t>
  </si>
  <si>
    <t>3.2.2.7</t>
  </si>
  <si>
    <t>3.2.2.8</t>
  </si>
  <si>
    <t>3.2.3</t>
  </si>
  <si>
    <t>3.2.3.1</t>
  </si>
  <si>
    <t>3.2.3.2</t>
  </si>
  <si>
    <t>3.2.3.3</t>
  </si>
  <si>
    <t>3.2.3.4</t>
  </si>
  <si>
    <t>3.2.3.5</t>
  </si>
  <si>
    <t>3.2.3.6</t>
  </si>
  <si>
    <t>3.2.3.7</t>
  </si>
  <si>
    <t>3.2.3.8</t>
  </si>
  <si>
    <t>3.2.3.9</t>
  </si>
  <si>
    <t>3.2.4</t>
  </si>
  <si>
    <t>3.2.4.1</t>
  </si>
  <si>
    <t>3.2.4.2</t>
  </si>
  <si>
    <t>3.2.4.3</t>
  </si>
  <si>
    <t>3.2.4.4</t>
  </si>
  <si>
    <t>3.2.4.5</t>
  </si>
  <si>
    <t>3.2.4.6</t>
  </si>
  <si>
    <t>3.2.4.7</t>
  </si>
  <si>
    <t>3.2.4.8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</si>
  <si>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</si>
  <si>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</si>
  <si>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</si>
  <si>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</si>
  <si>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</si>
  <si>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</si>
  <si>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</si>
  <si>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</si>
  <si>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</si>
  <si>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3.4.1</t>
  </si>
  <si>
    <t>3.4.2</t>
  </si>
  <si>
    <t>3.4.3</t>
  </si>
  <si>
    <t>4.3</t>
  </si>
  <si>
    <t>4.3.3</t>
  </si>
  <si>
    <t>Іздестіру жұмыстары</t>
  </si>
  <si>
    <t>жұмыс</t>
  </si>
  <si>
    <t>4.3.1</t>
  </si>
  <si>
    <t>Топографическая съемка</t>
  </si>
  <si>
    <t>КамАЗ-65115-6058-50</t>
  </si>
  <si>
    <t>1.16</t>
  </si>
  <si>
    <t>1.17</t>
  </si>
  <si>
    <t>1.18</t>
  </si>
  <si>
    <t>1.19</t>
  </si>
  <si>
    <t>1.20</t>
  </si>
  <si>
    <t>1.21</t>
  </si>
  <si>
    <t>1.22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</si>
  <si>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</si>
  <si>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</si>
  <si>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</si>
  <si>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</si>
  <si>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</si>
  <si>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</si>
  <si>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</si>
  <si>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</si>
  <si>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</si>
  <si>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3.2.1.10</t>
  </si>
  <si>
    <t>3.2.1.11</t>
  </si>
  <si>
    <t>3.2.1.12</t>
  </si>
  <si>
    <t>3.2.2.9</t>
  </si>
  <si>
    <t>3.2.2.10</t>
  </si>
  <si>
    <t>3.2.2.11</t>
  </si>
  <si>
    <t>3.2.2.12</t>
  </si>
  <si>
    <t>3.2.2.13</t>
  </si>
  <si>
    <t>3.2.2.14</t>
  </si>
  <si>
    <t>3.2.2.15</t>
  </si>
  <si>
    <t>3.2.2.16</t>
  </si>
  <si>
    <t>3.2.2.17</t>
  </si>
  <si>
    <t>3.2.3.10</t>
  </si>
  <si>
    <t>3.2.3.11</t>
  </si>
  <si>
    <t>3.2.3.12</t>
  </si>
  <si>
    <t>3.2.3.13</t>
  </si>
  <si>
    <t>3.2.3.14</t>
  </si>
  <si>
    <t>3.2.3.15</t>
  </si>
  <si>
    <t>3.2.3.16</t>
  </si>
  <si>
    <t>3.2.3.17</t>
  </si>
  <si>
    <t>3.2.3.18</t>
  </si>
  <si>
    <t>3.2.4.9</t>
  </si>
  <si>
    <t>3.2.4.10</t>
  </si>
  <si>
    <t>3.2.4.11</t>
  </si>
  <si>
    <t>3.2.4.12</t>
  </si>
  <si>
    <t>3.2.4.13</t>
  </si>
  <si>
    <t>3.2.4.14</t>
  </si>
  <si>
    <t>3.2.4.15</t>
  </si>
  <si>
    <t>3.2.4.16</t>
  </si>
  <si>
    <t>3.2.4.17</t>
  </si>
  <si>
    <t>3.3.10</t>
  </si>
  <si>
    <t>3.3.11</t>
  </si>
  <si>
    <t>3.3.12</t>
  </si>
  <si>
    <t>3.3.13</t>
  </si>
  <si>
    <t>3.3.14</t>
  </si>
  <si>
    <t>3.3.15</t>
  </si>
  <si>
    <t>3.3.16</t>
  </si>
  <si>
    <t>3.3.17</t>
  </si>
  <si>
    <t>3.3.18</t>
  </si>
  <si>
    <t>3.4.4</t>
  </si>
  <si>
    <t>3.4.5</t>
  </si>
  <si>
    <t>3.4.6</t>
  </si>
  <si>
    <t>4.1.5</t>
  </si>
  <si>
    <t>4.1.6</t>
  </si>
  <si>
    <t>4.3.2</t>
  </si>
  <si>
    <t>4.3.4</t>
  </si>
  <si>
    <t>4.3.5</t>
  </si>
  <si>
    <t>4.3.6</t>
  </si>
  <si>
    <t>4.3.7</t>
  </si>
  <si>
    <t>4.3.8</t>
  </si>
  <si>
    <t>Құрылыстарды қайта құру</t>
  </si>
  <si>
    <t>ТП-513 қайта құру</t>
  </si>
  <si>
    <t>Нысандарды газдандыру</t>
  </si>
  <si>
    <t xml:space="preserve">Медеу станциясы Сүзгі алаңын газбен жабдықтау.  </t>
  </si>
  <si>
    <t>Құрылыстарды қайта құруды, объектілерді газдандыруға, ұңғымаларды бұрғылауға техникалық және авторлық қадағалау</t>
  </si>
  <si>
    <t>Құрылыстарды қайта құруға, объектілерді газдандыруға, ұңғымаларды бұрғылауға авторлық қадағалау</t>
  </si>
  <si>
    <t xml:space="preserve">Медеу станциясы Сүзгі алаңын газбен жабдықтау. </t>
  </si>
  <si>
    <t>Жобалауға арнайы техникалық шарттар алу</t>
  </si>
  <si>
    <t>"Алматы қаласы, Алмалық көшесі бойынша V-300 м3 таза су резервуарының қосымша құрылысымен су құбыры құрылыстарының алаңын қайта жаңарту".</t>
  </si>
  <si>
    <t>"Алматы қаласы," Каменское плато "учаскесінде V-300 м3 таза су резервуарының қосымша құрылысымен су құбыры құрылыстарының алаңын қайта жаңарту".</t>
  </si>
  <si>
    <t>Жобаларға сараптама жүргізу</t>
  </si>
  <si>
    <t>"Алматы қаласының қосылған аумақтарын сумен жабдықтау және су бұру желілерін дамыту. Медеу ауданында ("Сұлусай") ұңғымаларды бұрғылай отырып, су құбыры мен кәріздің магистральдық желілерін салу. Жұмыс жобасын түзету"</t>
  </si>
  <si>
    <t>Сорғы агрегаттарын, бекіту-реттеу арматурасын, трансформаторлық қосалқы станцияны, күштік трансформаторларды және өзге де жабдықтарды сатып алу</t>
  </si>
  <si>
    <t>Сорғы агрегаттарын сатып алу</t>
  </si>
  <si>
    <t>Өнімділігі 12-160-100  (Q-160м3 / сағ, бас 100 м.)бөлек салқындату жүйесі бар батырмалы сорғы</t>
  </si>
  <si>
    <t xml:space="preserve">Өнімділігі 10-120-60 (Q-120м3 / сағ, бас 60 м.)бөлек салқындату жүйесі бар батырмалы сорғы. </t>
  </si>
  <si>
    <t>Өнімділігі 10-65-65 (Q-65м3 / сағ, бас 65 м.) бөлек салқындату жүйесі бар батырмалы сорғы</t>
  </si>
  <si>
    <t xml:space="preserve">Өнімділігі 10-65-110 (Q-65м3 / сағ, бас 110 м.) бөлек салқындату жүйесі бар батырмалы сорғы </t>
  </si>
  <si>
    <t xml:space="preserve">Өнімділігі 12-160-65 (Q-160м3 / сағ, бас 65 м.)бөлек салқындату жүйесі барбатырмалы сорғы </t>
  </si>
  <si>
    <t xml:space="preserve">Өнімділігі 10-120-90 (Q-120м3 / сағ, бас 90 м.) бөлек салқындату жүйесі бар батырмалы сорғы </t>
  </si>
  <si>
    <t>Өнімділігі 8-25-125 бөлек салқындату жүйесі бар батырмалы  сорғы (Q-25м3 / сағ, бас 125 м.)</t>
  </si>
  <si>
    <t>Өнімділігі 8-16-140 бөлек салқындату жүйесі бар батырмалы сорғы (Q-16м3 / сағ, бас 140м.)</t>
  </si>
  <si>
    <t>Өнімділігі 6-10-235 бөлек салқындату жүйесі бар батырмалы сорғы (Q-10м3 / сағ, бас 235м)</t>
  </si>
  <si>
    <t>Өнімділігі 6-10-180 бөлек салқындату жүйесі бар батырмалы сорғы (Q-10м3 / сағ, бас 180 м.)</t>
  </si>
  <si>
    <t>Өнімділігі 10-65-150 бөлек салқындату жүйесі бар батырмалы сорғы (Q-65м3 / сағ, бас 150 м.)</t>
  </si>
  <si>
    <t>Өнімділігі 8-63-110 бөлек салқындату жүйесі бар батырмалы сорғы (Q-65м3 / сағ, бас 110 м.)</t>
  </si>
  <si>
    <t>Өнімділігі 8-40-110 бөлек салқындату жүйесі бар  батырмалы сорғы (Q-40м3/сағ, бас 110 м.)</t>
  </si>
  <si>
    <t>Д, 500 м3, - 63А, 97 кВт типті ортадан тепкіш айдау сорғысы (ЦБН) ЧРП жиынтығымен.</t>
  </si>
  <si>
    <t>Консоль сорғы түрі КМ 90 м3 / сағ 85 метр қуаты 30 кВт</t>
  </si>
  <si>
    <t>Орталықтан тепкіш айдау сорғысы (СБН) типі Д, 200-90 екі жақты кіреберіс, Q-720 м3 - бас 90 метр  ЧРП жиынтығымен</t>
  </si>
  <si>
    <t>Орталықтан тепкіш айдау сорғысы (ЦБН) типі Д, 200-90 екі жақты кіру, Q-200м3 / сағ қысым 90м 55 квт 0,4 кв,  РП</t>
  </si>
  <si>
    <t>Консольдық сорғы, түрі КМ 45-55, Q-45м3/сағ. Қысымы 55м 15квт 0,4 кВт с УПП</t>
  </si>
  <si>
    <t>Сорғы К 90-65 Q-90м3/сағ қысым 65м 55КВТ  ЧРП  жиынтығымен</t>
  </si>
  <si>
    <t>Д, 500 м3 типті орталықтан тепкіш айдау сорғысы (ЦБН), қысымы 90 метр-200 кВт</t>
  </si>
  <si>
    <t>Объектілерді техникалық жарақтандыру жөніндегі              іс-шаралар</t>
  </si>
  <si>
    <t>Мероприятия по технической оснащенности объектов</t>
  </si>
  <si>
    <t>Су құбыры желілерін қайта құру</t>
  </si>
  <si>
    <t>Су құбыры желілерін қайта құруды техникалық және авторлық қадағалау</t>
  </si>
  <si>
    <t>Су құбыры желілерін қайта құруды авторлық қадағалау</t>
  </si>
  <si>
    <t>Жобалау-сметалық құжаттаманы әзірлеу, іздестіру жұмыстары, жобаларды сараптау</t>
  </si>
  <si>
    <t>Қоршаған ортаға әсерді бағалау (ҚОӘБ)</t>
  </si>
  <si>
    <t>Инженерлік-геологиялық ізденістер</t>
  </si>
  <si>
    <t>Орман патологиясы</t>
  </si>
  <si>
    <t>Қайта құру объектілерінің жай-күйін техникалық тексеру</t>
  </si>
  <si>
    <t>Су құбыры желілерін қайта құру. Алматы қаласының Жетісу ауданындағы Бөкейханов көшесі №46 үйден Бөкейханов көшесінің №173 үйге дейінгі Черновицкая көшесі бойындағы және №77 үйден №108 үйге дейінгі Черновицкая көшесі бойындағы  су құбыры желісі.</t>
  </si>
  <si>
    <t>Су құбыры желілерін қайта құру. Алматы қаласы Жетісу ауданындағы Дегтярев көшесінен Маяковский көшесіне дейін Чирчикская көшесі бойындағы және Риддерская көшесінен Радищев көшесіне дейінгі су құбыры желісі.</t>
  </si>
  <si>
    <t>Су құбыры желілерін қайта құру. Алматы қаласы Наурызбай ауданындағы Жуалы көшесінен Жүнісов көшесіне дейін Жақыбаев көшесі бойындағы су құбыры желісі.</t>
  </si>
  <si>
    <t>Су құбыры желілерін қайта құру. Алматы қаласы Бостандық ауданындағы  Байқадамов көшесінен  №278 үйге дейінгі Розыбакиев көшесі бойындағы су құбыры желісі.</t>
  </si>
  <si>
    <t>Су құбыры желілерін қайта құру. Алматы қаласы Әуезов ауданындағы Саин көшесінен Момышұлы көшесіне дейін Ұлықбек көшесі ("Жетісу 1, 2" шағын ауданы) бойындағы су құбыры желісі.</t>
  </si>
  <si>
    <t>Су құбыры желілерін қайта құру. Алматы қаласы Әуезов ауданындағы "Ақсай-1" шағын ауданының, Саин көшесінен Момышұлы көшесіне дейінгі  Төле би көшесі бойындағы су құбыры желісі.</t>
  </si>
  <si>
    <t>Су құбыры желілерін қайта құру. Алматы қаласы Әуезов ауданындағы "Ақсай-4" шағын ауданының,  Саин көшесінен Момышұлы көшесіне дейінгі  Ұлықбек көшесінің солтүстігіндегі  су құбыры желілері.</t>
  </si>
  <si>
    <t>Су құбыры желілерін қайта құру. Алматы қаласы Әуезов ауданында "Мамыр-4" шағын ауданының,  Шаляпин көшесінен Абай даңғылына дейінгі Саин көшесінің батысындағы су құбыры желісі.</t>
  </si>
  <si>
    <t>Су құбыры желілерін қайта құру. Алматы қаласы Бостандық ауданындағы Сейфуллин даңғылының шығысындағы Сәтпаев көшесінен №544 үйге дейінгі су құбыры желісі, шығысқа қарай Наурызбай батыр көшесіне дейінгі үйішілік желі.</t>
  </si>
  <si>
    <t>Су құбыры желілерін қайта құру. Алматы қ.Бостандық ауданындағы Жандосов к-сі  №36, 36а үйлердің,  Бұқар жырау бульвары №75, 75/1, 75/2 үйлердің су құбыры желілері.</t>
  </si>
  <si>
    <t xml:space="preserve">Су құбыры желілерін қайта құру. Алматы қ. Бостандық ауданының " Алмагүл" шағын ауданындағы №19, 20, 21, 22, 23, 24, Т25, 26  үйлердің су құбыры желілері </t>
  </si>
  <si>
    <t>Су құбыры желілерін қайта құру. Алматы қаласы Бостандық ауданындағы №8 үйден Қожанов көшесіне дейін Жароков көшесінің батысындағы" Алмагүл " шағын ауданындағы су құбыры желісі.</t>
  </si>
  <si>
    <t>Су құбыры желілерін қайта құру. Алматы қаласының Алатау ауданындағы Райымбек даңғылынан Сахалинская көшесі №3 үйге дейінгі Бөкеев көшесі бойындағы, одан әрі  №92 үйден  Рысқұлов даңғылына дейінгі Бөкеев көшесі бойындағы су құбыры желісі.</t>
  </si>
  <si>
    <t>Су құбыры желілерін қайта құру. Алматы қаласының Алатау ауданындағы  Райымбек даңғылынан Стрелецкая көшесіндегі №39 үйге дейінгі  Стрелецкая көшесі бойындағы және Стрелецкая көшесі № 26 үйден   Бөкеев көшесіне дейінгі Ишимская көшесі бойындағы су құбыры желісі.</t>
  </si>
  <si>
    <t>Су құбыры желілерін қайта құру. Алматы қаласының Алатау ауданындағы Райымбек даңғылынан Магадан көшесі № 17 үйге дейін Текелі көшесі бойындағы, одан әрі  Стрелеций көшесіне дейін және  Бөкеев көшесіне дейін Текелі көшесі бойындағы су құбыры желісі.</t>
  </si>
  <si>
    <t>Су құбыры желілерін қайта құру. Алматы қаласының Алатау ауданындағы  Альпі көшесі №13 үйден Рысқұлов даңғылына дейінгі Магаданская көшесі №16  үй су құбыры желісі.</t>
  </si>
  <si>
    <t>Су құбырлары мен желілерін қайта құру. Алматы қаласының Медеу ауданындағы Үштөбе көшесінен ВК-372"6" дейінгі Таиров көшесі бойындағы су құбыры желісі.</t>
  </si>
  <si>
    <t>Жоба сараптамасы</t>
  </si>
  <si>
    <t>Сорғы КМ-65-50-125</t>
  </si>
  <si>
    <t>Сорғы КМ-65-50-160</t>
  </si>
  <si>
    <t>Сорғы КМ-80-65-160</t>
  </si>
  <si>
    <t>Гномсорғысы Q-16м3/сағ қысым 16м 2,2 квт 220В</t>
  </si>
  <si>
    <t>Сорғы қондырғысы, Q-40 м. текше / сағ, H-40 м</t>
  </si>
  <si>
    <t>Сорғы қондырғысы, Q-100м. текше/сағ, H-45м</t>
  </si>
  <si>
    <t>Бекіту-реттеу арматурасын сатып алу</t>
  </si>
  <si>
    <t>Басқа жабдықты сатып алу</t>
  </si>
  <si>
    <t>Бензинді мотопомпасы</t>
  </si>
  <si>
    <t>Дизельді мотопомпа</t>
  </si>
  <si>
    <t>Генератор, қуаты 5,5 кВт</t>
  </si>
  <si>
    <t>Дәнекерлеу агрегаты (дизель)</t>
  </si>
  <si>
    <t>Дәнекерлеу аппараты (тасымалды)</t>
  </si>
  <si>
    <t>Бензинді дірілмен таптау (вибротрамбовка)</t>
  </si>
  <si>
    <t>Электр муфталы дәнекерлеу машинасы</t>
  </si>
  <si>
    <t>Шығын өлшегіштерді, лицензиялық бағдарламаны сатып алу</t>
  </si>
  <si>
    <t>Электромагниттік шығын өлшегіш d=100</t>
  </si>
  <si>
    <t>Электромагниттік шығын өлшегіш d=150</t>
  </si>
  <si>
    <t>Басқа жабдықтарды сатып алу</t>
  </si>
  <si>
    <t>Су желілеріндегі ағындардың кетулерін іздеуге арналған гибридті коррелятор</t>
  </si>
  <si>
    <t xml:space="preserve">Автоматизация информационных систем </t>
  </si>
  <si>
    <t>Абоненттермен жұмыс орталығының (АЖОАЖА)ақпараттық жүйесін автоматтандыру</t>
  </si>
  <si>
    <t>Көппәтерлі, жеке және заң секторының ішкі жүйесіне арналған Алматы қаласының бірыңғай деректер сақтаудың жаңа модуль және интеграциялық деректер алмасу әзірлеу.</t>
  </si>
  <si>
    <t>АЖОААЖ деректер базасын "Е-Шаңырақ" ақпараттық жүйесімен интеграциялау</t>
  </si>
  <si>
    <t>Электр энергиясын коммерциялық есепке алу жүйесін автоматтандыру</t>
  </si>
  <si>
    <t xml:space="preserve">Электр энергиясын коммерциялық есепке алудың автоматтандырылған жүйесін құру жұмыс жобасын түзету жөніндегі жұмыстар </t>
  </si>
  <si>
    <t>Жүк-жолаушылар автомобилі, авариялық қызмет фургоны</t>
  </si>
  <si>
    <t>Газ А32R35 (Газель) көк  жүк-жолаушылар  автомобилі</t>
  </si>
  <si>
    <t>Арнайы автомобиль, JAC N90 эвакуаторы</t>
  </si>
  <si>
    <t xml:space="preserve">ГБО жүк жолаушылар автомобилі </t>
  </si>
  <si>
    <t>Көлік шеберханасына құрал-жабдықтарды алу</t>
  </si>
  <si>
    <t>Көлденең-тік фрезерлік станок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</si>
  <si>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</si>
  <si>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</si>
  <si>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</si>
  <si>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</si>
  <si>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</si>
  <si>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</si>
  <si>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</si>
  <si>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</si>
  <si>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</si>
  <si>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</si>
  <si>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</si>
  <si>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</si>
  <si>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</si>
  <si>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</si>
  <si>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</si>
  <si>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</si>
  <si>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</si>
  <si>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</si>
  <si>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</si>
  <si>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>5.1.20</t>
  </si>
  <si>
    <t>6.</t>
  </si>
  <si>
    <t>3.1.</t>
  </si>
  <si>
    <t>5.2.1</t>
  </si>
  <si>
    <t>5.2.2</t>
  </si>
  <si>
    <t>1.</t>
  </si>
  <si>
    <t>2.1.</t>
  </si>
  <si>
    <t>2.1.1.</t>
  </si>
  <si>
    <r>
      <t xml:space="preserve">Су құбыры желілерін жаңарту. Алматы қаласы Медеу ауданы </t>
    </r>
    <r>
      <rPr>
        <b/>
        <sz val="11"/>
        <rFont val="Times New Roman"/>
        <family val="1"/>
        <charset val="204"/>
      </rPr>
      <t>Сарбай көшесі</t>
    </r>
    <r>
      <rPr>
        <sz val="11"/>
        <rFont val="Times New Roman"/>
        <family val="1"/>
        <charset val="204"/>
      </rPr>
      <t xml:space="preserve"> бойымен Бестужев көшесінен Теміртау көшесіне дейінгі және Гурилев көшесі бойымен Бестужев көшесінен Казачки өз. дейінгі су қүбыры желісі Д-100, 150, 200 мм.</t>
    </r>
  </si>
  <si>
    <r>
      <t xml:space="preserve">Су құбыры желілерін жанарту. Алматы қаласы Медеу ауданы
</t>
    </r>
    <r>
      <rPr>
        <b/>
        <sz val="11"/>
        <rFont val="Times New Roman"/>
        <family val="1"/>
        <charset val="204"/>
      </rPr>
      <t>Луганского</t>
    </r>
    <r>
      <rPr>
        <sz val="11"/>
        <rFont val="Times New Roman"/>
        <family val="1"/>
        <charset val="204"/>
      </rPr>
      <t>, Елебеков, Горная, Батурина, Бегалина, Горный
қиылысы, Кокинаки, Горновосточная көшелері бойындағы су
құбыры желісі» Д-50, 100, 150, 200, 250мм.</t>
    </r>
  </si>
  <si>
    <r>
      <t xml:space="preserve">Су қүбыры желілерін жаңарту. Алматы қаласы Түркісіб ауданы
</t>
    </r>
    <r>
      <rPr>
        <b/>
        <sz val="11"/>
        <rFont val="Times New Roman"/>
        <family val="1"/>
        <charset val="204"/>
      </rPr>
      <t>Ахметов</t>
    </r>
    <r>
      <rPr>
        <sz val="11"/>
        <rFont val="Times New Roman"/>
        <family val="1"/>
        <charset val="204"/>
      </rPr>
      <t xml:space="preserve"> көшесі бойымен ВК-71 солтүстікке қарай №33 үйге дейін (ВК-72) Ахметов көшесі, №22, 26, 28, 30, 33, 34, 35, 36, 40, 42; тұрғын үйлердің; Ахметов көшесі №40 үйіне дейін Байрона көшесінен солтүстікке қарай түйық көшеге дейін аула ішіндегі су құбыры желісі. Д-80, 100, 150, 200, 250мм. </t>
    </r>
  </si>
  <si>
    <r>
      <t xml:space="preserve">Су құбыры желілерін қайта құру. Алматы қаласының Түрксіб ауданындағы Вагжанов көшесінен солтүстікке қарай  №136/а үйге дейінгі  </t>
    </r>
    <r>
      <rPr>
        <b/>
        <sz val="11"/>
        <rFont val="Times New Roman"/>
        <family val="1"/>
        <charset val="204"/>
      </rPr>
      <t>Фучик</t>
    </r>
    <r>
      <rPr>
        <sz val="11"/>
        <rFont val="Times New Roman"/>
        <family val="1"/>
        <charset val="204"/>
      </rPr>
      <t xml:space="preserve"> көшесі бойындағы су құбыры желісі.</t>
    </r>
  </si>
  <si>
    <r>
      <t>Су құбыры желілерін қайта жаңғырту. Алматы қаласы, Түрксіб ауданы,</t>
    </r>
    <r>
      <rPr>
        <b/>
        <sz val="11"/>
        <rFont val="Times New Roman"/>
        <family val="1"/>
        <charset val="204"/>
      </rPr>
      <t xml:space="preserve"> Свердлов көшесі</t>
    </r>
    <r>
      <rPr>
        <sz val="11"/>
        <rFont val="Times New Roman"/>
        <family val="1"/>
        <charset val="204"/>
      </rPr>
      <t xml:space="preserve"> бойымен № 1 үйден Физули көшесіне деінгі су құбыры желісі</t>
    </r>
  </si>
  <si>
    <r>
      <t xml:space="preserve">Су құбыры желілерін қайта құру. Алматы қаласы Түрксіб ауданындағы Палладин көшесінен Ровенский көшесіне дейін </t>
    </r>
    <r>
      <rPr>
        <b/>
        <sz val="11"/>
        <rFont val="Times New Roman"/>
        <family val="1"/>
        <charset val="204"/>
      </rPr>
      <t>Сервантес</t>
    </r>
    <r>
      <rPr>
        <sz val="11"/>
        <rFont val="Times New Roman"/>
        <family val="1"/>
        <charset val="204"/>
      </rPr>
      <t xml:space="preserve"> көшесі бойындағы су құбыры желісі.</t>
    </r>
  </si>
  <si>
    <r>
      <t xml:space="preserve">Су құбыры желілерін қайта жаңарту. Алматы қаласы, Түрксіб ауданы, Янки Купала көшесінен солтүстікке қарай Громов көшесіне дейін </t>
    </r>
    <r>
      <rPr>
        <b/>
        <sz val="11"/>
        <rFont val="Times New Roman"/>
        <family val="1"/>
        <charset val="204"/>
      </rPr>
      <t xml:space="preserve">Потанин көшесіндегі </t>
    </r>
    <r>
      <rPr>
        <sz val="11"/>
        <rFont val="Times New Roman"/>
        <family val="1"/>
        <charset val="204"/>
      </rPr>
      <t>су құбыры желісі</t>
    </r>
  </si>
  <si>
    <r>
      <t xml:space="preserve">Су құбыры желілерін қайта жаңарту. Алматы қаласы, Түрксіб ауданы, </t>
    </r>
    <r>
      <rPr>
        <b/>
        <sz val="11"/>
        <rFont val="Times New Roman"/>
        <family val="1"/>
        <charset val="204"/>
      </rPr>
      <t xml:space="preserve">Серпуховская көшесі </t>
    </r>
    <r>
      <rPr>
        <sz val="11"/>
        <rFont val="Times New Roman"/>
        <family val="1"/>
        <charset val="204"/>
      </rPr>
      <t>бойымен Жансүгіров көшесінен шығысқа қарай №4 үйге дейінгі су құбыры желісі.</t>
    </r>
  </si>
  <si>
    <r>
      <t xml:space="preserve">Су құбыры желілерін кайта жаңғырту. Алматы қаласы, Түрксіб ауданы, </t>
    </r>
    <r>
      <rPr>
        <b/>
        <sz val="11"/>
        <rFont val="Times New Roman"/>
        <family val="1"/>
        <charset val="204"/>
      </rPr>
      <t>Писарев көшесі</t>
    </r>
    <r>
      <rPr>
        <sz val="11"/>
        <rFont val="Times New Roman"/>
        <family val="1"/>
        <charset val="204"/>
      </rPr>
      <t xml:space="preserve"> бойымен Коммунаров көшесінен шығыска қарай Майлин көшесіне дейін ВК-41-ден шығыска қарай ВК-101-ге (1 жол) дейін, В-39-дан шығыска қарай ВК-44-ке (2 жол) дейінгі су құбыры желісі</t>
    </r>
  </si>
  <si>
    <r>
      <t xml:space="preserve">Су құбыры желілерін қайта құру. Алматы қаласы Түрксіб ауданындағы Жигулевская көшесінен солтүстікке қарай </t>
    </r>
    <r>
      <rPr>
        <b/>
        <sz val="11"/>
        <rFont val="Times New Roman"/>
        <family val="1"/>
        <charset val="204"/>
      </rPr>
      <t>Свободная</t>
    </r>
    <r>
      <rPr>
        <sz val="11"/>
        <rFont val="Times New Roman"/>
        <family val="1"/>
        <charset val="204"/>
      </rPr>
      <t xml:space="preserve"> көшесі бойындағы су құбыры желісі</t>
    </r>
  </si>
  <si>
    <r>
      <t xml:space="preserve">Су құбыры желілерін қайта құру.Алматы қаласының Түрксіб ауданындағы  Елагин көшесінен Днепропетровская көшесіне дейінгі </t>
    </r>
    <r>
      <rPr>
        <b/>
        <sz val="11"/>
        <rFont val="Times New Roman"/>
        <family val="1"/>
        <charset val="204"/>
      </rPr>
      <t>Айтықов</t>
    </r>
    <r>
      <rPr>
        <sz val="11"/>
        <rFont val="Times New Roman"/>
        <family val="1"/>
        <charset val="204"/>
      </rPr>
      <t xml:space="preserve"> көшесі бойындағы  су құбыры желісі. (D-110, 160 мм).</t>
    </r>
  </si>
  <si>
    <r>
      <t xml:space="preserve">Су құбыры желілерін қайта құру. Алматы қаласының Түрксіб ауданындағы Запорожская көшесінен Великолукская көшесіне дейін </t>
    </r>
    <r>
      <rPr>
        <b/>
        <sz val="11"/>
        <rFont val="Times New Roman"/>
        <family val="1"/>
        <charset val="204"/>
      </rPr>
      <t xml:space="preserve">Сокольский </t>
    </r>
    <r>
      <rPr>
        <sz val="11"/>
        <rFont val="Times New Roman"/>
        <family val="1"/>
        <charset val="204"/>
      </rPr>
      <t>көшесі бойындағы су құбыры желісі. (Д - 25мм-532,55 м; Д - 110мм-140,6 м; Д - 160 мм-1311,45 м; ПЭ).</t>
    </r>
  </si>
  <si>
    <r>
      <t xml:space="preserve">Су құбыры желілерін қайта құру. Алматы қаласы Түрксіб ауданындағы  Захаров көшесінен батысқа қарай Гризодубов көшесіндегі тұйыққа дейінгі </t>
    </r>
    <r>
      <rPr>
        <b/>
        <sz val="11"/>
        <rFont val="Times New Roman"/>
        <family val="1"/>
        <charset val="204"/>
      </rPr>
      <t>Собинов</t>
    </r>
    <r>
      <rPr>
        <sz val="11"/>
        <rFont val="Times New Roman"/>
        <family val="1"/>
        <charset val="204"/>
      </rPr>
      <t xml:space="preserve"> көшесі бойындағы су құбыры желісі.</t>
    </r>
  </si>
  <si>
    <r>
      <t>Су құбыры желілерін қайта құру. Алматы қаласы Түрксіб ауданындағы</t>
    </r>
    <r>
      <rPr>
        <b/>
        <sz val="11"/>
        <rFont val="Times New Roman"/>
        <family val="1"/>
        <charset val="204"/>
      </rPr>
      <t xml:space="preserve"> "Жұлдыз-1"</t>
    </r>
    <r>
      <rPr>
        <sz val="11"/>
        <rFont val="Times New Roman"/>
        <family val="1"/>
        <charset val="204"/>
      </rPr>
      <t xml:space="preserve"> шағын ауданындағы №11 А үйдің  су құбыры желісі.</t>
    </r>
  </si>
  <si>
    <r>
      <t xml:space="preserve">Су құбыры желілерін қайта құру. Алматы қаласының Түрксіб ауданындағы 16-шы әскери қалашықтың су құбыры желісі №292б үй, </t>
    </r>
    <r>
      <rPr>
        <b/>
        <sz val="11"/>
        <rFont val="Times New Roman"/>
        <family val="1"/>
        <charset val="204"/>
      </rPr>
      <t>16-шы әскери қалашық</t>
    </r>
    <r>
      <rPr>
        <sz val="11"/>
        <rFont val="Times New Roman"/>
        <family val="1"/>
        <charset val="204"/>
      </rPr>
      <t xml:space="preserve"> (алаңішілік желілері) және музыка мектебін қосу.</t>
    </r>
  </si>
  <si>
    <r>
      <t xml:space="preserve">Су құбыры желілерін қайта құру. Алматы қаласы Түрксіб ауданындағы ВК-73 су құбыры құдығынан  тұйыққа дейінгі </t>
    </r>
    <r>
      <rPr>
        <b/>
        <sz val="11"/>
        <rFont val="Times New Roman"/>
        <family val="1"/>
        <charset val="204"/>
      </rPr>
      <t>Шемякин</t>
    </r>
    <r>
      <rPr>
        <sz val="11"/>
        <rFont val="Times New Roman"/>
        <family val="1"/>
        <charset val="204"/>
      </rPr>
      <t xml:space="preserve"> көшесіндегі су құбыры желісі .</t>
    </r>
  </si>
  <si>
    <r>
      <t xml:space="preserve">Су құбыры желілерін қайта құру. Алматы қаласы Түрксіб ауданындағы  Гете көшесінен оңтүстікке қарай Куйбышев көшесіне қарай  Свердлов көшесіне дейінгі </t>
    </r>
    <r>
      <rPr>
        <b/>
        <sz val="11"/>
        <rFont val="Times New Roman"/>
        <family val="1"/>
        <charset val="204"/>
      </rPr>
      <t xml:space="preserve"> Бакинская көшесі </t>
    </r>
    <r>
      <rPr>
        <sz val="11"/>
        <rFont val="Times New Roman"/>
        <family val="1"/>
        <charset val="204"/>
      </rPr>
      <t>бойындағы су құбыры желісі.</t>
    </r>
  </si>
  <si>
    <r>
      <t xml:space="preserve">Су құбыры желілерін қайта құру. Алматы қаласының Жетісу ауданындағы </t>
    </r>
    <r>
      <rPr>
        <b/>
        <sz val="11"/>
        <rFont val="Times New Roman"/>
        <family val="1"/>
        <charset val="204"/>
      </rPr>
      <t>Омская көшесіндегі</t>
    </r>
    <r>
      <rPr>
        <sz val="11"/>
        <rFont val="Times New Roman"/>
        <family val="1"/>
        <charset val="204"/>
      </rPr>
      <t xml:space="preserve"> 12 үйден (Омская көшесі) 116 үйге дейін, одан әрі Рысқұлов даңғылының оңтүстік жағымен Айтықов көшесі 18-ге дейін (Чувашская көшесінің қиылысы 22) су құбыры желісі.</t>
    </r>
  </si>
  <si>
    <r>
      <t xml:space="preserve">Су құбыры желілерін қайта құру. Алматы қаласының Алмалы ауданындағы Абай даңғылынан Есенжанов көшесіне дейін </t>
    </r>
    <r>
      <rPr>
        <b/>
        <sz val="11"/>
        <rFont val="Times New Roman"/>
        <family val="1"/>
        <charset val="204"/>
      </rPr>
      <t xml:space="preserve">Тұрғұт Өзал </t>
    </r>
    <r>
      <rPr>
        <sz val="11"/>
        <rFont val="Times New Roman"/>
        <family val="1"/>
        <charset val="204"/>
      </rPr>
      <t>көшесіндегі су құбыры желісі.</t>
    </r>
  </si>
  <si>
    <r>
      <t xml:space="preserve">Су құбыры желілерін қайта құру. Алматы қаласының Алатау ауданындағы Куприн көшесіне дейінгі </t>
    </r>
    <r>
      <rPr>
        <b/>
        <sz val="11"/>
        <rFont val="Times New Roman"/>
        <family val="1"/>
        <charset val="204"/>
      </rPr>
      <t>Ақсай көшесі</t>
    </r>
    <r>
      <rPr>
        <sz val="11"/>
        <rFont val="Times New Roman"/>
        <family val="1"/>
        <charset val="204"/>
      </rPr>
      <t xml:space="preserve"> №44 үйдің су құбыры желісі  </t>
    </r>
  </si>
  <si>
    <r>
      <t xml:space="preserve">Су құбыры желілерін қайта құру. Алматы қаласының Жетісу ауданындағы Сидоркин көшесінен Абаканская көшесіне дейін </t>
    </r>
    <r>
      <rPr>
        <b/>
        <sz val="11"/>
        <rFont val="Times New Roman"/>
        <family val="1"/>
        <charset val="204"/>
      </rPr>
      <t>Есенов көшесіндегі</t>
    </r>
    <r>
      <rPr>
        <sz val="11"/>
        <rFont val="Times New Roman"/>
        <family val="1"/>
        <charset val="204"/>
      </rPr>
      <t xml:space="preserve"> су құбыры желісі.</t>
    </r>
  </si>
  <si>
    <r>
      <t xml:space="preserve">Су құбыры желілерін қайта құру. Алматы қаласының Алмалы ауданындағы Төле би көшесі арқылы өтетін </t>
    </r>
    <r>
      <rPr>
        <b/>
        <sz val="11"/>
        <rFont val="Times New Roman"/>
        <family val="1"/>
        <charset val="204"/>
      </rPr>
      <t xml:space="preserve">Гайдар көшесі </t>
    </r>
    <r>
      <rPr>
        <sz val="11"/>
        <rFont val="Times New Roman"/>
        <family val="1"/>
        <charset val="204"/>
      </rPr>
      <t>бойындағы су құбыры желісі.</t>
    </r>
  </si>
  <si>
    <r>
      <t xml:space="preserve">Су құбыры желілерін қайта құру. Алматы қаласының Медеу ауданындағы Бестужев көшесінен Теміртау көшесіне дейін </t>
    </r>
    <r>
      <rPr>
        <b/>
        <sz val="11"/>
        <rFont val="Times New Roman"/>
        <family val="1"/>
        <charset val="204"/>
      </rPr>
      <t xml:space="preserve">Сарбайская көшесі </t>
    </r>
    <r>
      <rPr>
        <sz val="11"/>
        <rFont val="Times New Roman"/>
        <family val="1"/>
        <charset val="204"/>
      </rPr>
      <t>бойындағы және  Бестужев көшесінен  Казачки өзеніне дейін Гурилев көшесі бойындағы су құбыры желілері, Д-100, 150, 200 мм.</t>
    </r>
  </si>
  <si>
    <r>
      <t xml:space="preserve">Су құбыры желілерін қайта құру. Алматы қаласының Медеу ауданындағы </t>
    </r>
    <r>
      <rPr>
        <b/>
        <sz val="11"/>
        <rFont val="Times New Roman"/>
        <family val="1"/>
        <charset val="204"/>
      </rPr>
      <t>Луганский көшесі,</t>
    </r>
    <r>
      <rPr>
        <sz val="11"/>
        <rFont val="Times New Roman"/>
        <family val="1"/>
        <charset val="204"/>
      </rPr>
      <t xml:space="preserve"> Елебеков көшесі, Горная көшесі, Батурин көшесі, Бегалин көшесі, Горный көшесі, Кокинаки көшесі, Горновосточная көшесі" су құбыры желісі Д-50, 100, 150, 200, 250 мм.</t>
    </r>
  </si>
  <si>
    <r>
      <t xml:space="preserve">Су құбыры желілерін қайта құру. ВК-71-ден № 33 (ВК-72) үйге дейінгі </t>
    </r>
    <r>
      <rPr>
        <b/>
        <sz val="11"/>
        <rFont val="Times New Roman"/>
        <family val="1"/>
        <charset val="204"/>
      </rPr>
      <t>Ахметов көшесіндегі</t>
    </r>
    <r>
      <rPr>
        <sz val="11"/>
        <rFont val="Times New Roman"/>
        <family val="1"/>
        <charset val="204"/>
      </rPr>
      <t xml:space="preserve">  су құбыры желісі, Ахметов көшесіндегі №22, 26, 28, 30, 33, 34, 35, 36, 40, 42 тұрғын үйлердің алаңішілік желілері ; Алматы қаласы Түрксіб ауданындағы тұйыққа дейінгі Ахметов көшесі бойынша №40 үйдің Байрон көшесі бойындағы Д-80, 100, 150, 200, 250 мм.желілер</t>
    </r>
  </si>
  <si>
    <r>
      <t xml:space="preserve">Су құбыры желілерін қайта құру. Алматы қаласы Түрксіб ауданындағы Жигулевская көшесінен солтүстікке қарай </t>
    </r>
    <r>
      <rPr>
        <b/>
        <sz val="11"/>
        <rFont val="Times New Roman"/>
        <family val="1"/>
        <charset val="204"/>
      </rPr>
      <t>Свободная көшесі</t>
    </r>
    <r>
      <rPr>
        <sz val="11"/>
        <rFont val="Times New Roman"/>
        <family val="1"/>
        <charset val="204"/>
      </rPr>
      <t xml:space="preserve"> бойындағы су құбыры желісі</t>
    </r>
  </si>
  <si>
    <r>
      <t xml:space="preserve">Су құбыры желілерін қайта құру. Алматы қаласының Түрксіб ауданындағы  Елагин көшесінен  Днепропетровская көшесіне дейін </t>
    </r>
    <r>
      <rPr>
        <b/>
        <sz val="11"/>
        <rFont val="Times New Roman"/>
        <family val="1"/>
        <charset val="204"/>
      </rPr>
      <t xml:space="preserve">Айтықов көшесі </t>
    </r>
    <r>
      <rPr>
        <sz val="11"/>
        <rFont val="Times New Roman"/>
        <family val="1"/>
        <charset val="204"/>
      </rPr>
      <t>бойындағы су құбыры желісі. (D-110, 160 мм).</t>
    </r>
  </si>
  <si>
    <r>
      <t xml:space="preserve">Су құбыры желілерін қайта құру. Алматы қаласының Түрксіб ауданындағы Запорожская көшесінен Великолукская көшесіне дейін </t>
    </r>
    <r>
      <rPr>
        <b/>
        <sz val="11"/>
        <rFont val="Times New Roman"/>
        <family val="1"/>
        <charset val="204"/>
      </rPr>
      <t>Сокольский көшесі</t>
    </r>
    <r>
      <rPr>
        <sz val="11"/>
        <rFont val="Times New Roman"/>
        <family val="1"/>
        <charset val="204"/>
      </rPr>
      <t xml:space="preserve"> бойындағы су құбыры желісі. (Д - 25мм-532,55 м; Д - 110мм-140,6 м; Д - 160 мм-1311,45 м; ПЭ).</t>
    </r>
  </si>
  <si>
    <r>
      <t xml:space="preserve">Су құбыры желілерін қайта құру. </t>
    </r>
    <r>
      <rPr>
        <b/>
        <sz val="11"/>
        <rFont val="Times New Roman"/>
        <family val="1"/>
        <charset val="204"/>
      </rPr>
      <t>Свердлов көшесіндегі</t>
    </r>
    <r>
      <rPr>
        <sz val="11"/>
        <rFont val="Times New Roman"/>
        <family val="1"/>
        <charset val="204"/>
      </rPr>
      <t xml:space="preserve"> су құбыры желісі Алматы қаласы Түрксіб ауданындағы №1 үйден Физули көшесіне дейін Свердлов көшесіндегі су құбыры желісі .</t>
    </r>
  </si>
  <si>
    <r>
      <t xml:space="preserve">Су құбыры желілерін қайта құру.  Алматы қаласының Түрксіб ауданындағы Янки Купал көшесінен солтүстікке қарай   Громов көшесіне дейін </t>
    </r>
    <r>
      <rPr>
        <b/>
        <sz val="11"/>
        <rFont val="Times New Roman"/>
        <family val="1"/>
        <charset val="204"/>
      </rPr>
      <t>Потанин көшесі</t>
    </r>
    <r>
      <rPr>
        <sz val="11"/>
        <rFont val="Times New Roman"/>
        <family val="1"/>
        <charset val="204"/>
      </rPr>
      <t xml:space="preserve"> бойындағы су құбыры желісі.</t>
    </r>
  </si>
  <si>
    <r>
      <t xml:space="preserve">Су құбыры желілерін қайта құру. Алматы қаласының Түрксіб ауданындағы Жансүгіров көшесінен шығысқа қарай  №4 үйге дейін </t>
    </r>
    <r>
      <rPr>
        <b/>
        <sz val="11"/>
        <rFont val="Times New Roman"/>
        <family val="1"/>
        <charset val="204"/>
      </rPr>
      <t>Серпуховская көшесі</t>
    </r>
    <r>
      <rPr>
        <sz val="11"/>
        <rFont val="Times New Roman"/>
        <family val="1"/>
        <charset val="204"/>
      </rPr>
      <t xml:space="preserve"> бойынша  су құбыры желісі.</t>
    </r>
  </si>
  <si>
    <r>
      <t xml:space="preserve">Су құбыры желілерін қайта құру. Алматы қаласы Түрксіб ауданындағы Коммунаров көшесінен шығысқа қарай Майлин көшесіне дейін ВК-41-ден шығысқа қарай ВК-101-ге дейін (1-жол), ВК-39-дан шығысқа қарай ВК-44-ке дейін (2-жол) </t>
    </r>
    <r>
      <rPr>
        <b/>
        <sz val="11"/>
        <rFont val="Times New Roman"/>
        <family val="1"/>
        <charset val="204"/>
      </rPr>
      <t xml:space="preserve">Писарев көшесі </t>
    </r>
    <r>
      <rPr>
        <sz val="11"/>
        <rFont val="Times New Roman"/>
        <family val="1"/>
        <charset val="204"/>
      </rPr>
      <t>бойындағы су құбыры желісі.</t>
    </r>
  </si>
  <si>
    <r>
      <t xml:space="preserve">Су құбыры желілерін қайта құру. Алматы қаласы Түрксіб ауданындағы Захаров көшесінен батысқа қарай Гризодубов көшесіне дейін тұйыққа дейін </t>
    </r>
    <r>
      <rPr>
        <b/>
        <sz val="11"/>
        <rFont val="Times New Roman"/>
        <family val="1"/>
        <charset val="204"/>
      </rPr>
      <t>Собинов көшесі</t>
    </r>
    <r>
      <rPr>
        <sz val="11"/>
        <rFont val="Times New Roman"/>
        <family val="1"/>
        <charset val="204"/>
      </rPr>
      <t xml:space="preserve"> бойындағы  су құбыры желісі.</t>
    </r>
  </si>
  <si>
    <r>
      <t xml:space="preserve">Су құбыры желілерін қайта құру. Алматы қаласының Түрксіб ауданындағы </t>
    </r>
    <r>
      <rPr>
        <b/>
        <sz val="11"/>
        <rFont val="Times New Roman"/>
        <family val="1"/>
        <charset val="204"/>
      </rPr>
      <t>16-шы әскери қалашықтың</t>
    </r>
    <r>
      <rPr>
        <sz val="11"/>
        <rFont val="Times New Roman"/>
        <family val="1"/>
        <charset val="204"/>
      </rPr>
      <t xml:space="preserve"> су құбыры желісі №292б үй, 16-шы әскери қалашық (алаңішілік желілер) және  музыка мектебін қосу.</t>
    </r>
  </si>
  <si>
    <r>
      <t>Су құбыры желілерін қайта құру. Алматы қаласы Түрксіб ауданындағы  Гете көшесінен оңтүстікке қарай Куйбышев көшесінен</t>
    </r>
    <r>
      <rPr>
        <b/>
        <sz val="11"/>
        <rFont val="Times New Roman"/>
        <family val="1"/>
        <charset val="204"/>
      </rPr>
      <t xml:space="preserve"> Свердлов көшесіне </t>
    </r>
    <r>
      <rPr>
        <sz val="11"/>
        <rFont val="Times New Roman"/>
        <family val="1"/>
        <charset val="204"/>
      </rPr>
      <t>дейін Бакинская көшесі бойындағы су құбыры желісі.</t>
    </r>
  </si>
  <si>
    <r>
      <t>Су құбыры желілерін қайта құру. Алматы қаласының Жетісу ауданындағы</t>
    </r>
    <r>
      <rPr>
        <b/>
        <sz val="11"/>
        <rFont val="Times New Roman"/>
        <family val="1"/>
        <charset val="204"/>
      </rPr>
      <t xml:space="preserve"> Омбы көшесі </t>
    </r>
    <r>
      <rPr>
        <sz val="11"/>
        <rFont val="Times New Roman"/>
        <family val="1"/>
        <charset val="204"/>
      </rPr>
      <t>бойынша 12 үйден (Омбы көшесі) 116 үйге дейін, одан әрі Рысқұлов даңғылының оңтүстік жағымен Айтықов көшесі 18-ге дейін (Чувашская көшесінің қиылысы 22) су құбыры желісі.</t>
    </r>
  </si>
  <si>
    <r>
      <t xml:space="preserve">Су құбыры желілерін қайта құру. Алматы қаласының Алмалы ауданындағы Абай даңғылынан Есенжанов көшесіне дейін </t>
    </r>
    <r>
      <rPr>
        <b/>
        <sz val="11"/>
        <rFont val="Times New Roman"/>
        <family val="1"/>
        <charset val="204"/>
      </rPr>
      <t xml:space="preserve">Тұрғұт Өзал көшесіндегі </t>
    </r>
    <r>
      <rPr>
        <sz val="11"/>
        <rFont val="Times New Roman"/>
        <family val="1"/>
        <charset val="204"/>
      </rPr>
      <t>су құбыры желісі.</t>
    </r>
  </si>
  <si>
    <r>
      <t xml:space="preserve">Су құбыры желілерін қайта құру. Алматы қаласының Алатау ауданындағы   Куприн көшесіне дейін </t>
    </r>
    <r>
      <rPr>
        <b/>
        <sz val="11"/>
        <rFont val="Times New Roman"/>
        <family val="1"/>
        <charset val="204"/>
      </rPr>
      <t xml:space="preserve">Ақсай көшесі №44 үй </t>
    </r>
    <r>
      <rPr>
        <sz val="11"/>
        <rFont val="Times New Roman"/>
        <family val="1"/>
        <charset val="204"/>
      </rPr>
      <t>бойынша су құбыры желісі.</t>
    </r>
  </si>
  <si>
    <r>
      <t xml:space="preserve">Су құбыры желілерін қайта құру. Алматы қаласының Жетісу ауданындағы Сидоркин көшесінен Абаканская көшесіне дейін </t>
    </r>
    <r>
      <rPr>
        <b/>
        <sz val="11"/>
        <rFont val="Times New Roman"/>
        <family val="1"/>
        <charset val="204"/>
      </rPr>
      <t xml:space="preserve">Есенов көшесіндегі </t>
    </r>
    <r>
      <rPr>
        <sz val="11"/>
        <rFont val="Times New Roman"/>
        <family val="1"/>
        <charset val="204"/>
      </rPr>
      <t>су құбыры желісі.</t>
    </r>
  </si>
  <si>
    <r>
      <t xml:space="preserve">Су құбыры желілерін қайта құру. Алматы қаласының Жетісу ауданындағы Рысқұлов даңғылы №45 үйден Сейфуллин даңғылы №287 дейінгі </t>
    </r>
    <r>
      <rPr>
        <b/>
        <sz val="11"/>
        <color indexed="8"/>
        <rFont val="Times New Roman"/>
        <family val="1"/>
        <charset val="204"/>
      </rPr>
      <t>Ақпаев көшесіндегі</t>
    </r>
    <r>
      <rPr>
        <sz val="11"/>
        <color indexed="8"/>
        <rFont val="Times New Roman"/>
        <family val="1"/>
        <charset val="204"/>
      </rPr>
      <t xml:space="preserve"> су құбыры желісі. (d-600мм, 900мм).</t>
    </r>
  </si>
  <si>
    <r>
      <t xml:space="preserve">Су құбыры желілерін қайта құру. Алматы қаласы Наурызбай ауданындағы Жуалы көшесінен Жүнісов көшесіне дейін </t>
    </r>
    <r>
      <rPr>
        <b/>
        <sz val="11"/>
        <color indexed="8"/>
        <rFont val="Times New Roman"/>
        <family val="1"/>
        <charset val="204"/>
      </rPr>
      <t>Жақыбаев көшесі</t>
    </r>
    <r>
      <rPr>
        <sz val="11"/>
        <color indexed="8"/>
        <rFont val="Times New Roman"/>
        <family val="1"/>
        <charset val="204"/>
      </rPr>
      <t xml:space="preserve"> бойындағы су құбыры желісі.</t>
    </r>
  </si>
  <si>
    <r>
      <t xml:space="preserve">Су құбыры желілерін қайта құру. Алматы қаласының Алатау ауданындағы Райымбек даңғылынан Сахалинская көшесі №3 үйге дейінгі </t>
    </r>
    <r>
      <rPr>
        <b/>
        <sz val="11"/>
        <rFont val="Times New Roman"/>
        <family val="1"/>
        <charset val="204"/>
      </rPr>
      <t>Бөкеев көшесі</t>
    </r>
    <r>
      <rPr>
        <sz val="11"/>
        <rFont val="Times New Roman"/>
        <family val="1"/>
        <charset val="204"/>
      </rPr>
      <t xml:space="preserve"> бойындағы, одан әрі  №92 үйден  Рысқұлов даңғылына дейінгі Бөкеев көшесі бойындағы су құбыры желісі.</t>
    </r>
  </si>
  <si>
    <r>
      <t>Су құбыры желілерін қайта құру. Алматы қ. Бостандық ауданының</t>
    </r>
    <r>
      <rPr>
        <b/>
        <sz val="11"/>
        <color indexed="8"/>
        <rFont val="Times New Roman"/>
        <family val="1"/>
        <charset val="204"/>
      </rPr>
      <t xml:space="preserve"> " Алмагүл" шағын ауданындағы</t>
    </r>
    <r>
      <rPr>
        <sz val="11"/>
        <color indexed="8"/>
        <rFont val="Times New Roman"/>
        <family val="1"/>
        <charset val="204"/>
      </rPr>
      <t xml:space="preserve"> №19, 20, 21, 22, 23, 24, Т25, 26  үйлердің су құбыры желілері </t>
    </r>
  </si>
  <si>
    <r>
      <t xml:space="preserve">Су құбыры желілерін қайта құру. Алматы қаласының Жетісу ауданындағы Бөкейханов көшесі №46 үйден Бөкейханов көшесі №173 үйге  дейін </t>
    </r>
    <r>
      <rPr>
        <b/>
        <sz val="11"/>
        <color indexed="8"/>
        <rFont val="Times New Roman"/>
        <family val="1"/>
        <charset val="204"/>
      </rPr>
      <t xml:space="preserve">Черновицкая көшесі </t>
    </r>
    <r>
      <rPr>
        <sz val="11"/>
        <color indexed="8"/>
        <rFont val="Times New Roman"/>
        <family val="1"/>
        <charset val="204"/>
      </rPr>
      <t>бойындағы  және Черновицкая көшесі бойынша №77 үйден №108 үйге дейін су құбыры желісі.</t>
    </r>
  </si>
  <si>
    <r>
      <t xml:space="preserve">Су құбыры желілерін қайта құру. Алматы қ.Бостандық ауданындағы </t>
    </r>
    <r>
      <rPr>
        <b/>
        <sz val="11"/>
        <color indexed="8"/>
        <rFont val="Times New Roman"/>
        <family val="1"/>
        <charset val="204"/>
      </rPr>
      <t xml:space="preserve">Жандосов к-сі </t>
    </r>
    <r>
      <rPr>
        <sz val="11"/>
        <color indexed="8"/>
        <rFont val="Times New Roman"/>
        <family val="1"/>
        <charset val="204"/>
      </rPr>
      <t xml:space="preserve"> №36, 36а үйлердің,  Бұқар жырау бульвары №75, 75/1, 75/2 үйлердің су құбыры желілері.</t>
    </r>
  </si>
  <si>
    <r>
      <t>Су құбыры желілерін қайта құру. Алматы қаласы Бостандық ауданындағы</t>
    </r>
    <r>
      <rPr>
        <b/>
        <sz val="11"/>
        <color indexed="8"/>
        <rFont val="Times New Roman"/>
        <family val="1"/>
        <charset val="204"/>
      </rPr>
      <t xml:space="preserve"> №8 үйден Қожанов көшесіне дейін Жароков көшесінің</t>
    </r>
    <r>
      <rPr>
        <sz val="11"/>
        <color indexed="8"/>
        <rFont val="Times New Roman"/>
        <family val="1"/>
        <charset val="204"/>
      </rPr>
      <t xml:space="preserve"> батысындағы" Алмагүл " шағын ауданындағы су құбыры желісі.</t>
    </r>
  </si>
  <si>
    <r>
      <t>Су құбыры желілерін қайта құру. Алматы қаласы Әуезов ауданында</t>
    </r>
    <r>
      <rPr>
        <b/>
        <sz val="11"/>
        <color indexed="8"/>
        <rFont val="Times New Roman"/>
        <family val="1"/>
        <charset val="204"/>
      </rPr>
      <t xml:space="preserve"> "Мамыр-4" шағын ауданының</t>
    </r>
    <r>
      <rPr>
        <sz val="11"/>
        <color indexed="8"/>
        <rFont val="Times New Roman"/>
        <family val="1"/>
        <charset val="204"/>
      </rPr>
      <t>,  Шаляпин көшесінен Абай даңғылына дейінгі Саин көшесінің батысындағы су құбыры желісі.</t>
    </r>
  </si>
  <si>
    <r>
      <t xml:space="preserve">Су құбыры желілерін қайта құру. Алматы қаласы Әуезов ауданындағы Саин көшесінен Момышұлы көшесіне дейінгі </t>
    </r>
    <r>
      <rPr>
        <b/>
        <sz val="11"/>
        <color indexed="8"/>
        <rFont val="Times New Roman"/>
        <family val="1"/>
        <charset val="204"/>
      </rPr>
      <t>Ұлықбек көшесі</t>
    </r>
    <r>
      <rPr>
        <sz val="11"/>
        <color indexed="8"/>
        <rFont val="Times New Roman"/>
        <family val="1"/>
        <charset val="204"/>
      </rPr>
      <t xml:space="preserve"> ("Жетісу 1, 2" шағын ауданы) бойындағы су құбыры желісі.</t>
    </r>
  </si>
  <si>
    <r>
      <t xml:space="preserve">Су құбыры желілерін қайта құру. Алматы қаласы Бостандық ауданындағы Сейфуллин даңғылының шығысындағы </t>
    </r>
    <r>
      <rPr>
        <b/>
        <sz val="11"/>
        <color indexed="8"/>
        <rFont val="Times New Roman"/>
        <family val="1"/>
        <charset val="204"/>
      </rPr>
      <t xml:space="preserve">Сәтпаев көшесінен </t>
    </r>
    <r>
      <rPr>
        <sz val="11"/>
        <color indexed="8"/>
        <rFont val="Times New Roman"/>
        <family val="1"/>
        <charset val="204"/>
      </rPr>
      <t>№544 үйге дейінгі су құбыры желісі, шығысқа қарай Наурызбай батыр көшесіне дейінгі үйішілік желі.</t>
    </r>
  </si>
  <si>
    <r>
      <t xml:space="preserve">Су құбыры желілерін қайта құру. Алматы қаласының Алатау ауданындағы  Альпі көшесі №13 үйден Рысқұлов даңғылына дейінгі </t>
    </r>
    <r>
      <rPr>
        <b/>
        <sz val="11"/>
        <rFont val="Times New Roman"/>
        <family val="1"/>
        <charset val="204"/>
      </rPr>
      <t>Магаданская көшесі</t>
    </r>
    <r>
      <rPr>
        <sz val="11"/>
        <rFont val="Times New Roman"/>
        <family val="1"/>
        <charset val="204"/>
      </rPr>
      <t xml:space="preserve"> №16  үй су құбыры желісі.</t>
    </r>
  </si>
  <si>
    <r>
      <t xml:space="preserve">Су құбыры желілерін қайта құру. Алматы қаласы Жетісу ауданындағы Дегтярев көшесінен Маяковский көшесіне дейін </t>
    </r>
    <r>
      <rPr>
        <b/>
        <sz val="11"/>
        <color indexed="8"/>
        <rFont val="Times New Roman"/>
        <family val="1"/>
        <charset val="204"/>
      </rPr>
      <t>Чирчикская көшесі</t>
    </r>
    <r>
      <rPr>
        <sz val="11"/>
        <color indexed="8"/>
        <rFont val="Times New Roman"/>
        <family val="1"/>
        <charset val="204"/>
      </rPr>
      <t xml:space="preserve"> бойындағы  және Риддерская көшесінен Радищев көшесіне дейін су құбыры желісі.</t>
    </r>
  </si>
  <si>
    <r>
      <t xml:space="preserve">Су құбыры желілерін қайта құру. Алматы қаласының Алатау ауданындағы Райымбек даңғылынан Магадан көшесіндегі № 17 үйге дейінгі </t>
    </r>
    <r>
      <rPr>
        <b/>
        <sz val="11"/>
        <rFont val="Times New Roman"/>
        <family val="1"/>
        <charset val="204"/>
      </rPr>
      <t>Текелі көшесі</t>
    </r>
    <r>
      <rPr>
        <sz val="11"/>
        <rFont val="Times New Roman"/>
        <family val="1"/>
        <charset val="204"/>
      </rPr>
      <t xml:space="preserve"> бойындағы,  одан әрі Стрелеций көшесіне дейінгі және  Бөкеев көшесіне дейінгі Текелі көшесі бойындағы су құбыры желісі.</t>
    </r>
  </si>
  <si>
    <r>
      <t xml:space="preserve">Су құбыры желілерін қайта құру. Алматы қаласының Жетісу ауданындағы Бөкейханов көшесі №46 үйден Бөкейханов көшесінің №173 үйге дейінгі </t>
    </r>
    <r>
      <rPr>
        <b/>
        <sz val="11"/>
        <color indexed="8"/>
        <rFont val="Times New Roman"/>
        <family val="1"/>
        <charset val="204"/>
      </rPr>
      <t xml:space="preserve">Черновицкая көшесі </t>
    </r>
    <r>
      <rPr>
        <sz val="11"/>
        <color indexed="8"/>
        <rFont val="Times New Roman"/>
        <family val="1"/>
        <charset val="204"/>
      </rPr>
      <t>бойындағы және №77 үйден №108 үйге дейінгі Черновицкая көшесі бойындағы  су құбыры желісі.</t>
    </r>
  </si>
  <si>
    <r>
      <t xml:space="preserve">Су құбыры желілерін қайта құру. Алматы қаласы Жетісу ауданындағы  Дегтярев көшесінен Маяковский көшесіне дейін </t>
    </r>
    <r>
      <rPr>
        <b/>
        <sz val="11"/>
        <color indexed="8"/>
        <rFont val="Times New Roman"/>
        <family val="1"/>
        <charset val="204"/>
      </rPr>
      <t xml:space="preserve">Чирчикская көшесі </t>
    </r>
    <r>
      <rPr>
        <sz val="11"/>
        <color indexed="8"/>
        <rFont val="Times New Roman"/>
        <family val="1"/>
        <charset val="204"/>
      </rPr>
      <t>бойындағы және Риддерская көшесінен Радищев көшесіне дейін су құбыры желісі.</t>
    </r>
  </si>
  <si>
    <r>
      <t xml:space="preserve">Су құбыры желілерін қайта құру. Алматы қаласы Бостандық ауданындағы  Байқадамов көшесінен  №278 үйге дейінгі </t>
    </r>
    <r>
      <rPr>
        <b/>
        <sz val="11"/>
        <color indexed="8"/>
        <rFont val="Times New Roman"/>
        <family val="1"/>
        <charset val="204"/>
      </rPr>
      <t xml:space="preserve">Розыбакиев көшесіндегі </t>
    </r>
    <r>
      <rPr>
        <sz val="11"/>
        <color indexed="8"/>
        <rFont val="Times New Roman"/>
        <family val="1"/>
        <charset val="204"/>
      </rPr>
      <t>су құбыры желісі.</t>
    </r>
  </si>
  <si>
    <r>
      <t xml:space="preserve">Су құбырлары мен желілерін қайта құру. Алматы қаласының Медеу ауданындағы Үштөбе көшесінен ВК-372"6" дейін </t>
    </r>
    <r>
      <rPr>
        <b/>
        <sz val="11"/>
        <rFont val="Times New Roman"/>
        <family val="1"/>
        <charset val="204"/>
      </rPr>
      <t xml:space="preserve">Таирова көшесі </t>
    </r>
    <r>
      <rPr>
        <sz val="11"/>
        <rFont val="Times New Roman"/>
        <family val="1"/>
        <charset val="204"/>
      </rPr>
      <t>бойындағы су құбыры желісі.</t>
    </r>
  </si>
  <si>
    <r>
      <t xml:space="preserve">Су құбыры желілерін қайта құру. Алматы қ.Бостандық ауданындағы </t>
    </r>
    <r>
      <rPr>
        <b/>
        <sz val="11"/>
        <color indexed="8"/>
        <rFont val="Times New Roman"/>
        <family val="1"/>
        <charset val="204"/>
      </rPr>
      <t xml:space="preserve">Жандосов көшесі </t>
    </r>
    <r>
      <rPr>
        <sz val="11"/>
        <color indexed="8"/>
        <rFont val="Times New Roman"/>
        <family val="1"/>
        <charset val="204"/>
      </rPr>
      <t>бойындағы №36, 36а үйлердің, Бұқар жырау бульвары №75, 75/1, 75/2 үйлердің су құбыры желісі.</t>
    </r>
  </si>
  <si>
    <r>
      <t xml:space="preserve">Су құбыры желілерін қайта құру. Алматы қ. Бостандық ауданындағы </t>
    </r>
    <r>
      <rPr>
        <b/>
        <sz val="11"/>
        <color indexed="8"/>
        <rFont val="Times New Roman"/>
        <family val="1"/>
        <charset val="204"/>
      </rPr>
      <t xml:space="preserve">Алмагүл ықшам ауданындағы </t>
    </r>
    <r>
      <rPr>
        <sz val="11"/>
        <color indexed="8"/>
        <rFont val="Times New Roman"/>
        <family val="1"/>
        <charset val="204"/>
      </rPr>
      <t>№19, 20, 21, 22, 23, 24, Т25, 26 үйлердің  су құбыры желілері</t>
    </r>
  </si>
  <si>
    <r>
      <t xml:space="preserve">Су құбыры желілерін қайта құру. Алматы қаласы Бостандық ауданындағы </t>
    </r>
    <r>
      <rPr>
        <b/>
        <sz val="11"/>
        <color indexed="8"/>
        <rFont val="Times New Roman"/>
        <family val="1"/>
        <charset val="204"/>
      </rPr>
      <t xml:space="preserve">№8 үйден Қожанов көшесіне дейін Жароков көшесінің </t>
    </r>
    <r>
      <rPr>
        <sz val="11"/>
        <color indexed="8"/>
        <rFont val="Times New Roman"/>
        <family val="1"/>
        <charset val="204"/>
      </rPr>
      <t>батысындағы" Алмагүл " шағын ауданындағы су құбыры желісі.</t>
    </r>
  </si>
  <si>
    <r>
      <t xml:space="preserve">Су құбыры желілерін қайта құру. Алматы қаласы Әуезов ауданындағы Саин көшесінен Момышұлы көшесіне дейінгі </t>
    </r>
    <r>
      <rPr>
        <b/>
        <sz val="11"/>
        <color indexed="8"/>
        <rFont val="Times New Roman"/>
        <family val="1"/>
        <charset val="204"/>
      </rPr>
      <t>Ұлықбек көшесіндегі</t>
    </r>
    <r>
      <rPr>
        <sz val="11"/>
        <color indexed="8"/>
        <rFont val="Times New Roman"/>
        <family val="1"/>
        <charset val="204"/>
      </rPr>
      <t xml:space="preserve"> ("Жетісу 1, 2" шағын ауданы) су құбыры желісі.</t>
    </r>
  </si>
  <si>
    <r>
      <t xml:space="preserve">Су құбыры желілерін қайта құру. Алматы қаласы Әуезов ауданындағы </t>
    </r>
    <r>
      <rPr>
        <b/>
        <sz val="11"/>
        <color indexed="8"/>
        <rFont val="Times New Roman"/>
        <family val="1"/>
        <charset val="204"/>
      </rPr>
      <t>Ақсай-1 шағынауданындағы,</t>
    </r>
    <r>
      <rPr>
        <sz val="11"/>
        <color indexed="8"/>
        <rFont val="Times New Roman"/>
        <family val="1"/>
        <charset val="204"/>
      </rPr>
      <t xml:space="preserve"> Саин көшесінен Момыш-ұлы көшесіне дейінгі Төле би көшесіндегі су құбыры желісі </t>
    </r>
  </si>
  <si>
    <r>
      <t xml:space="preserve">Су құбыры желілерін қайта құру. Алматы қаласы Әуезов ауданындағы </t>
    </r>
    <r>
      <rPr>
        <b/>
        <sz val="11"/>
        <color indexed="8"/>
        <rFont val="Times New Roman"/>
        <family val="1"/>
        <charset val="204"/>
      </rPr>
      <t>"Ақсай-4" ықшам ауданының</t>
    </r>
    <r>
      <rPr>
        <sz val="11"/>
        <color indexed="8"/>
        <rFont val="Times New Roman"/>
        <family val="1"/>
        <charset val="204"/>
      </rPr>
      <t>,  Саин көшесінен Момышұлы көшесіне дейінгі  Ұлықбек көшесінің солтүстігіндегі  су құбыры желілері.</t>
    </r>
  </si>
  <si>
    <r>
      <t xml:space="preserve">Су құбыры желілерін қайта құру. Алматы қаласы Әуезов ауданындағы </t>
    </r>
    <r>
      <rPr>
        <b/>
        <sz val="11"/>
        <color indexed="8"/>
        <rFont val="Times New Roman"/>
        <family val="1"/>
        <charset val="204"/>
      </rPr>
      <t>"Мамыр-4" шағынауданының,</t>
    </r>
    <r>
      <rPr>
        <sz val="11"/>
        <color indexed="8"/>
        <rFont val="Times New Roman"/>
        <family val="1"/>
        <charset val="204"/>
      </rPr>
      <t xml:space="preserve">  Шаляпин көшесінен Абай даңғылына дейін Саин көшесінің батысындағы су құбыры желісі.</t>
    </r>
  </si>
  <si>
    <r>
      <t>Су құбыры желілерін қайта құру.Алматы қаласының Алатау ауданындағы  Райымбек даңғылынан Сахалинская көшесі №3 үйге дейін</t>
    </r>
    <r>
      <rPr>
        <b/>
        <sz val="11"/>
        <rFont val="Times New Roman"/>
        <family val="1"/>
        <charset val="204"/>
      </rPr>
      <t xml:space="preserve"> Бөкеев көшесі</t>
    </r>
    <r>
      <rPr>
        <sz val="11"/>
        <rFont val="Times New Roman"/>
        <family val="1"/>
        <charset val="204"/>
      </rPr>
      <t xml:space="preserve"> бойындағы , одан әрі  №92 үйден Рысқұлов даңғылына дейінгі  Бақеев көшесі бойындағы  су құбыры желісі.</t>
    </r>
  </si>
  <si>
    <r>
      <t xml:space="preserve">Су құбыры желілерін қайта құру. Алматы қаласының Алатау ауданындағы  Райымбек даңғылынан </t>
    </r>
    <r>
      <rPr>
        <b/>
        <sz val="11"/>
        <rFont val="Times New Roman"/>
        <family val="1"/>
        <charset val="204"/>
      </rPr>
      <t xml:space="preserve">Стрелецкая көшесіндегі </t>
    </r>
    <r>
      <rPr>
        <sz val="11"/>
        <rFont val="Times New Roman"/>
        <family val="1"/>
        <charset val="204"/>
      </rPr>
      <t>№39 үйге дейінгі  Стрелецкая көшесі бойындағы және Стрелецкая көшесі № 26 үйден   Бөкеев көшесіне дейінгі Ишимская көшесі бойындағы су құбыры желісі.</t>
    </r>
  </si>
  <si>
    <r>
      <t xml:space="preserve">Су құбыры желілерін қайта құру. Алматы қаласының Алатау ауданындағы  Райымбек даңғылынан Магадан көшесіне  № 17 үйге дейінгі </t>
    </r>
    <r>
      <rPr>
        <b/>
        <sz val="11"/>
        <rFont val="Times New Roman"/>
        <family val="1"/>
        <charset val="204"/>
      </rPr>
      <t xml:space="preserve">Текелі көшесі </t>
    </r>
    <r>
      <rPr>
        <sz val="11"/>
        <rFont val="Times New Roman"/>
        <family val="1"/>
        <charset val="204"/>
      </rPr>
      <t>бойындағы, одан әрі  Стрелеций көшесіне дейін және Бөкеев көшесіне дейінгі Текелі көшесі бойындағы  су құбыры желісі.</t>
    </r>
  </si>
  <si>
    <r>
      <t>Су құбыры желілерін қайта құру. Алматы қаласы Наурызбай ауданындағы</t>
    </r>
    <r>
      <rPr>
        <b/>
        <sz val="11"/>
        <color indexed="8"/>
        <rFont val="Times New Roman"/>
        <family val="1"/>
        <charset val="204"/>
      </rPr>
      <t xml:space="preserve"> "Таусамалы" шағын ауданындағы</t>
    </r>
    <r>
      <rPr>
        <sz val="11"/>
        <color indexed="8"/>
        <rFont val="Times New Roman"/>
        <family val="1"/>
        <charset val="204"/>
      </rPr>
      <t xml:space="preserve"> Ақ бата көшесі 16-дан Жерұйық көшесі 109-ға дейінгі су құбыры желісі.</t>
    </r>
  </si>
  <si>
    <r>
      <t xml:space="preserve">Су құбыры желілерін қайта құру. Алматы қаласының Алатау ауданындағы  Альпиская көшесі №13 үйден Рысқұлов даңғылына дейінгі </t>
    </r>
    <r>
      <rPr>
        <b/>
        <sz val="11"/>
        <rFont val="Times New Roman"/>
        <family val="1"/>
        <charset val="204"/>
      </rPr>
      <t xml:space="preserve">Магаданская көшесі </t>
    </r>
    <r>
      <rPr>
        <sz val="11"/>
        <rFont val="Times New Roman"/>
        <family val="1"/>
        <charset val="204"/>
      </rPr>
      <t>№16  үй су құбыры желісі.</t>
    </r>
  </si>
  <si>
    <r>
      <t>Су құбыры желілерін қайта құру. Алматы қаласының Алатау ауданындағы  Райымбек даңғылынан Магадан көшесі № 17 үйге дейінгі</t>
    </r>
    <r>
      <rPr>
        <b/>
        <sz val="11"/>
        <rFont val="Times New Roman"/>
        <family val="1"/>
        <charset val="204"/>
      </rPr>
      <t xml:space="preserve"> Текелі көшесі </t>
    </r>
    <r>
      <rPr>
        <sz val="11"/>
        <rFont val="Times New Roman"/>
        <family val="1"/>
        <charset val="204"/>
      </rPr>
      <t>бойындағы, одан әрі  Стрелеций көшесіне дейін және Бөкеев көшесіне дейінгі Текелі көшесі бойындағы су құбыры желісі.</t>
    </r>
  </si>
  <si>
    <r>
      <t>Су құбыры желілерін қайта құру. Алматы қаласы Бостандық ауданындағы Сейфуллин даңғылының шығысындағы</t>
    </r>
    <r>
      <rPr>
        <b/>
        <sz val="11"/>
        <color indexed="8"/>
        <rFont val="Times New Roman"/>
        <family val="1"/>
        <charset val="204"/>
      </rPr>
      <t xml:space="preserve"> Сәтпаев көшесінен </t>
    </r>
    <r>
      <rPr>
        <sz val="11"/>
        <color indexed="8"/>
        <rFont val="Times New Roman"/>
        <family val="1"/>
        <charset val="204"/>
      </rPr>
      <t>№544 үйге дейінгі су құбыры желісі, шығысқа қарай Наурызбай батыр көшесіне дейінгі үйішілік желі.</t>
    </r>
  </si>
  <si>
    <r>
      <t xml:space="preserve">Су құбыры желілерін қайта құру. Алматы қаласы Әуезов ауданындағы Саин көшесінен Момышұлы көшесіне дейін </t>
    </r>
    <r>
      <rPr>
        <b/>
        <sz val="11"/>
        <color indexed="8"/>
        <rFont val="Times New Roman"/>
        <family val="1"/>
        <charset val="204"/>
      </rPr>
      <t xml:space="preserve">Ұлықбек көшесі </t>
    </r>
    <r>
      <rPr>
        <sz val="11"/>
        <color indexed="8"/>
        <rFont val="Times New Roman"/>
        <family val="1"/>
        <charset val="204"/>
      </rPr>
      <t>("Жетісу 1, 2" шағын ауданы) бойындағы су құбыры желісі.</t>
    </r>
  </si>
  <si>
    <r>
      <t xml:space="preserve">Су құбыры желілерін қайта құру. Алматы қаласы Әуезов ауданында </t>
    </r>
    <r>
      <rPr>
        <b/>
        <sz val="11"/>
        <color indexed="8"/>
        <rFont val="Times New Roman"/>
        <family val="1"/>
        <charset val="204"/>
      </rPr>
      <t xml:space="preserve">"Мамыр-4" шағын ауданының, </t>
    </r>
    <r>
      <rPr>
        <sz val="11"/>
        <color indexed="8"/>
        <rFont val="Times New Roman"/>
        <family val="1"/>
        <charset val="204"/>
      </rPr>
      <t xml:space="preserve"> Шаляпин көшесінен Абай даңғылына дейінгі Саин көшесінің батысындағы су құбыры желісі.</t>
    </r>
  </si>
  <si>
    <r>
      <t xml:space="preserve">Су құбыры желілерін қайта құру. Алматы қ.Бостандық ауданындағы </t>
    </r>
    <r>
      <rPr>
        <b/>
        <sz val="11"/>
        <color indexed="8"/>
        <rFont val="Times New Roman"/>
        <family val="1"/>
        <charset val="204"/>
      </rPr>
      <t>Жандосов к-сі</t>
    </r>
    <r>
      <rPr>
        <sz val="11"/>
        <color indexed="8"/>
        <rFont val="Times New Roman"/>
        <family val="1"/>
        <charset val="204"/>
      </rPr>
      <t xml:space="preserve">  №36, 36а үйлердің,  Бұқар жырау бульвары №75, 75/1, 75/2 үйлердің су құбыры желілері.</t>
    </r>
  </si>
  <si>
    <r>
      <t>Су құбыры желілерін қайта құру. Алматы қаласы Әуезов ауданындағы</t>
    </r>
    <r>
      <rPr>
        <b/>
        <sz val="11"/>
        <color indexed="8"/>
        <rFont val="Times New Roman"/>
        <family val="1"/>
        <charset val="204"/>
      </rPr>
      <t xml:space="preserve"> "Ақсай-4" шағын ауданының,</t>
    </r>
    <r>
      <rPr>
        <sz val="11"/>
        <color indexed="8"/>
        <rFont val="Times New Roman"/>
        <family val="1"/>
        <charset val="204"/>
      </rPr>
      <t xml:space="preserve">  Саин көшесінен Момышұлы көшесіне дейінгі  Ұлықбек көшесінің солтүстігіндегі  су құбыры желілері.</t>
    </r>
  </si>
  <si>
    <r>
      <t xml:space="preserve">Су құбыры желілерін қайта құру. Алматы қаласы Наурызбай ауданындағы Жуалы көшесінен Жүнісов көшесіне дейін </t>
    </r>
    <r>
      <rPr>
        <b/>
        <sz val="11"/>
        <color indexed="8"/>
        <rFont val="Times New Roman"/>
        <family val="1"/>
        <charset val="204"/>
      </rPr>
      <t xml:space="preserve">Жақыбаев көшесі </t>
    </r>
    <r>
      <rPr>
        <sz val="11"/>
        <color indexed="8"/>
        <rFont val="Times New Roman"/>
        <family val="1"/>
        <charset val="204"/>
      </rPr>
      <t>бойындағы су құбыры желісі.</t>
    </r>
  </si>
  <si>
    <r>
      <t xml:space="preserve">Су құбыры желілерін қайта құру. Алматы қаласы Әуезов ауданындағы </t>
    </r>
    <r>
      <rPr>
        <b/>
        <sz val="11"/>
        <color indexed="8"/>
        <rFont val="Times New Roman"/>
        <family val="1"/>
        <charset val="204"/>
      </rPr>
      <t>"Ақсай-1" шағын ауданының</t>
    </r>
    <r>
      <rPr>
        <sz val="11"/>
        <color indexed="8"/>
        <rFont val="Times New Roman"/>
        <family val="1"/>
        <charset val="204"/>
      </rPr>
      <t>, Саин көшесінен Момышұлы көшесіне дейінгі  Төле би көшесі бойындағы су құбыры желісі.</t>
    </r>
  </si>
  <si>
    <r>
      <t>Су құбырлары мен желілерін қайта құру. Алматы қаласының Медеу ауданындағы Үштөбе көшесінен ВК-372"6" дейінгі</t>
    </r>
    <r>
      <rPr>
        <b/>
        <sz val="11"/>
        <color indexed="8"/>
        <rFont val="Times New Roman"/>
        <family val="1"/>
        <charset val="204"/>
      </rPr>
      <t xml:space="preserve"> Таиров көшесі</t>
    </r>
    <r>
      <rPr>
        <sz val="11"/>
        <color indexed="8"/>
        <rFont val="Times New Roman"/>
        <family val="1"/>
        <charset val="204"/>
      </rPr>
      <t xml:space="preserve"> бойындағы су құбыры желісі.</t>
    </r>
  </si>
  <si>
    <r>
      <t xml:space="preserve">Су құбыры желілерін қайта құру. Алматы қаласы Жетісу ауданындағы Дегтярев көшесінен Маяковский көшесіне дейін </t>
    </r>
    <r>
      <rPr>
        <b/>
        <sz val="11"/>
        <color indexed="8"/>
        <rFont val="Times New Roman"/>
        <family val="1"/>
        <charset val="204"/>
      </rPr>
      <t>Чирчикская көшесі</t>
    </r>
    <r>
      <rPr>
        <sz val="11"/>
        <color indexed="8"/>
        <rFont val="Times New Roman"/>
        <family val="1"/>
        <charset val="204"/>
      </rPr>
      <t xml:space="preserve"> бойындағы және Риддерская көшесінен Радищев көшесіне дейінгі су құбыры желісі.</t>
    </r>
  </si>
  <si>
    <r>
      <t xml:space="preserve">Су құбыры желілерін қайта құру. Алматы қаласы Бостандық ауданындағы </t>
    </r>
    <r>
      <rPr>
        <b/>
        <sz val="11"/>
        <color indexed="8"/>
        <rFont val="Times New Roman"/>
        <family val="1"/>
        <charset val="204"/>
      </rPr>
      <t>№8 үйден Қожанов көшесіне дейін Жароков көшесінің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батысындағы" Алмагүл "</t>
    </r>
    <r>
      <rPr>
        <sz val="11"/>
        <color indexed="8"/>
        <rFont val="Times New Roman"/>
        <family val="1"/>
        <charset val="204"/>
      </rPr>
      <t xml:space="preserve"> шағын ауданындағы су құбыры желісі.</t>
    </r>
  </si>
  <si>
    <r>
      <t xml:space="preserve">Су құбыры желілерін қайта құру. Алматы қаласы Бостандық ауданындағы  Байқадамов көшесінен  №278 үйге дейінгі </t>
    </r>
    <r>
      <rPr>
        <b/>
        <sz val="11"/>
        <color indexed="8"/>
        <rFont val="Times New Roman"/>
        <family val="1"/>
        <charset val="204"/>
      </rPr>
      <t xml:space="preserve">Розыбакиев көшесі </t>
    </r>
    <r>
      <rPr>
        <sz val="11"/>
        <color indexed="8"/>
        <rFont val="Times New Roman"/>
        <family val="1"/>
        <charset val="204"/>
      </rPr>
      <t>бойындағы су құбыры желісі.</t>
    </r>
  </si>
  <si>
    <r>
      <t>Су құбыры желілерін қайта құру. Алматы қ. Бостандық ауданының</t>
    </r>
    <r>
      <rPr>
        <b/>
        <sz val="11"/>
        <color indexed="8"/>
        <rFont val="Times New Roman"/>
        <family val="1"/>
        <charset val="204"/>
      </rPr>
      <t xml:space="preserve"> "Алмагүл" шағын ауданындағы</t>
    </r>
    <r>
      <rPr>
        <sz val="11"/>
        <color indexed="8"/>
        <rFont val="Times New Roman"/>
        <family val="1"/>
        <charset val="204"/>
      </rPr>
      <t xml:space="preserve"> №19, 20, 21, 22, 23, 24, Т25, 26  үйлердің су құбыры желілері </t>
    </r>
  </si>
  <si>
    <r>
      <t xml:space="preserve">Су құбыры желілерін қайта құру. Алматы қаласының Жетісу ауданындағы Рысқұлов даңғылы №45 үйден Сейфуллин даңғылы №287 дейінгі </t>
    </r>
    <r>
      <rPr>
        <b/>
        <sz val="11"/>
        <color indexed="8"/>
        <rFont val="Times New Roman"/>
        <family val="1"/>
        <charset val="204"/>
      </rPr>
      <t xml:space="preserve">Ақпаев көшесіндегі </t>
    </r>
    <r>
      <rPr>
        <sz val="11"/>
        <color indexed="8"/>
        <rFont val="Times New Roman"/>
        <family val="1"/>
        <charset val="204"/>
      </rPr>
      <t>су құбыры желісі. (d-600мм, 900мм).</t>
    </r>
  </si>
  <si>
    <r>
      <t xml:space="preserve">Су құбыры желілерін қайта құру. Алматы қ. Бостандық ауданының " </t>
    </r>
    <r>
      <rPr>
        <b/>
        <sz val="11"/>
        <color indexed="8"/>
        <rFont val="Times New Roman"/>
        <family val="1"/>
        <charset val="204"/>
      </rPr>
      <t>Алмагүл" шағын ауданындағы</t>
    </r>
    <r>
      <rPr>
        <sz val="11"/>
        <color indexed="8"/>
        <rFont val="Times New Roman"/>
        <family val="1"/>
        <charset val="204"/>
      </rPr>
      <t xml:space="preserve"> №19, 20, 21, 22, 23, 24, Т25, 26  үйлердің су құбыры желілері </t>
    </r>
  </si>
  <si>
    <r>
      <t xml:space="preserve">Су құбыры желілерін қайта құру. Алматы қаласы Әуезов ауданындағы </t>
    </r>
    <r>
      <rPr>
        <b/>
        <sz val="11"/>
        <color indexed="8"/>
        <rFont val="Times New Roman"/>
        <family val="1"/>
        <charset val="204"/>
      </rPr>
      <t xml:space="preserve">Ұлықбек көшесінің </t>
    </r>
    <r>
      <rPr>
        <sz val="11"/>
        <color indexed="8"/>
        <rFont val="Times New Roman"/>
        <family val="1"/>
        <charset val="204"/>
      </rPr>
      <t>оңтүстігіндегі Саин көшесінен Момышұлы көшесіне дейінгі "Жетісу 1, 2," шағын аудандарының су құбыры желісі.</t>
    </r>
  </si>
  <si>
    <r>
      <t xml:space="preserve">Су құбыры желілерін қайта құру. Алматы қаласының Алатау ауданындағы Райымбек даңғылынан Магадан көшесі № 17 үйге дейін </t>
    </r>
    <r>
      <rPr>
        <b/>
        <sz val="11"/>
        <rFont val="Times New Roman"/>
        <family val="1"/>
        <charset val="204"/>
      </rPr>
      <t>Текелі көшесі</t>
    </r>
    <r>
      <rPr>
        <sz val="11"/>
        <rFont val="Times New Roman"/>
        <family val="1"/>
        <charset val="204"/>
      </rPr>
      <t xml:space="preserve"> бойындағы, одан әрі  Стрелеций көшесіне дейін және  Бөкеев көшесіне дейін Текелі көшесі бойындағы су құбыры желісі.</t>
    </r>
  </si>
  <si>
    <t>Мемлекеттік сатып алу қорытындылары бойынша үнемдеу</t>
  </si>
  <si>
    <t>Құдықтарды  үрлеуге арналған желдеткіш (тасымалдау)</t>
  </si>
  <si>
    <t>4.2.6</t>
  </si>
  <si>
    <t>2022 жылға арналған су бұру қызметі бойынша барлығы</t>
  </si>
  <si>
    <t xml:space="preserve">Кәріз  желілерін қайта жаңғырту </t>
  </si>
  <si>
    <t>т.м.</t>
  </si>
  <si>
    <t>Рысқұлов бойындағы кәріз желісін қайта жаңарту, Үлкен Алматы өз. Строительная к-сі мен Көкорай к-сі арасындағы траншеясыз әдіспен/санация әдісімен/</t>
  </si>
  <si>
    <t>Алматы қ.кәріз жүйесі. Юбилейный КНС-тен Достық даңғылындағы кәріз желісіне дейін қысымды кәріз желісін қайта құру</t>
  </si>
  <si>
    <t xml:space="preserve">Кәріз  желілерін қайта жаңғырту жұмыстарына техникалық және авторлық бақылау </t>
  </si>
  <si>
    <t xml:space="preserve">Кәріз  желілерін қайта жаңғырту жұмыстарына авторлық бақылау </t>
  </si>
  <si>
    <t xml:space="preserve">Жобалық-сметалық құжаттарды дайындау </t>
  </si>
  <si>
    <t>Алматы КСС механикалық сусыздандыру цехы</t>
  </si>
  <si>
    <t>Сорғы жабдығын ауыстыру бойынша жұмыс</t>
  </si>
  <si>
    <t>жиынтық</t>
  </si>
  <si>
    <t>Алатау ауданы, Ақсай көшесі, 189/2, "Алғабас" КСС сорғы жабдығын ауыстыру жұмыстары. Сорғы жабдығын ауыстыру.</t>
  </si>
  <si>
    <t>"Дархан" КСС, Алатау ауданы, шағын аудан. Дархан, Халифа Алтай көшесі, 20/1 уч. Сорғы жабдығын ауыстыру.</t>
  </si>
  <si>
    <t>"Премьера" КСС, Наурызбай ауданы, шағын аудан. Шұғыла. Сорғы жабдығын ауыстыру.</t>
  </si>
  <si>
    <t>"Қарасу" КСС, Алатау ауданы, Мойылды көшесі №1/18. Сорғы және қуат жабдықтарын монтаждау жұмыстары</t>
  </si>
  <si>
    <t>ВОСТОЧКА ТК КСС, Медеу ауданы, Атырау шағын ауданы, 158/9. Сорғыларды монтаждау.</t>
  </si>
  <si>
    <t>Сорғы жабдықтарын био тазалау цехының ГНС-на ауыстыру</t>
  </si>
  <si>
    <t>Өзге де жабдықтарды сатып алу</t>
  </si>
  <si>
    <t>Құбырларды жалғауға арналған бітеуіштер</t>
  </si>
  <si>
    <t>Дизельді электр станциясы</t>
  </si>
  <si>
    <t>Монтаждау және жинақтауыштары бар механикаландырылған тырмалау торы (ДВО-10106)</t>
  </si>
  <si>
    <t>Шағын АТС</t>
  </si>
  <si>
    <t>Жанармай генераторы</t>
  </si>
  <si>
    <t>Сорғы (ГНОМ) EINNELL GC-DP</t>
  </si>
  <si>
    <t>4.2.3</t>
  </si>
  <si>
    <t>4.2.4</t>
  </si>
  <si>
    <t>Алматы қаласы су бұруды  қызметі</t>
  </si>
  <si>
    <t>-</t>
  </si>
  <si>
    <t>іс-шаралар түзетуде</t>
  </si>
  <si>
    <t xml:space="preserve">Табиғи монополия субъектісінің 2022 жылдың 4 тоқсан арналған инвестициялық бағдарламалардың іске асырылуы туралы ақпараты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</si>
</sst>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\ _₽_-;\-* #,##0.00\ _₽_-;_-* &quot;-&quot;??\ _₽_-;_-@_-"/>
    <numFmt numFmtId="164" formatCode="0.0000"/>
    <numFmt numFmtId="165" formatCode="0.000"/>
    <numFmt numFmtId="166" formatCode="#,##0.0000"/>
    <numFmt numFmtId="167" formatCode="#,##0.000"/>
    <numFmt numFmtId="168" formatCode="_-* #,##0.00_р_._-;\-* #,##0.00_р_._-;_-* &quot;-&quot;??_р_._-;_-@_-"/>
    <numFmt numFmtId="169" formatCode="_-* #,##0.00_-;\-* #,##0.00_-;_-* &quot;-&quot;??_-;_-@_-"/>
    <numFmt numFmtId="170" formatCode="_-* #,##0.00&quot;р.&quot;_-;\-* #,##0.00&quot;р.&quot;_-;_-* &quot;-&quot;??&quot;р.&quot;_-;_-@_-"/>
    <numFmt numFmtId="171" formatCode="_-&quot;Т&quot;* #,##0.00_-;\-&quot;Т&quot;* #,##0.00_-;_-&quot;Т&quot;* &quot;-&quot;??_-;_-@_-"/>
    <numFmt numFmtId="172" formatCode="00"/>
    <numFmt numFmtId="173" formatCode="000"/>
    <numFmt numFmtId="174" formatCode="_-* #,##0\ _р_._-;\-* #,##0\ _р_._-;_-* &quot;-&quot;\ _р_._-;_-@_-"/>
    <numFmt numFmtId="175" formatCode="_-* #,##0.00\ _р_._-;\-* #,##0.00\ _р_._-;_-* &quot;-&quot;??\ _р_._-;_-@_-"/>
    <numFmt numFmtId="176" formatCode="_-* #,##0\ &quot;р.&quot;_-;\-* #,##0\ &quot;р.&quot;_-;_-* &quot;-&quot;\ &quot;р.&quot;_-;_-@_-"/>
    <numFmt numFmtId="177" formatCode="_-* #,##0.00\ _F_-;\-* #,##0.00\ _F_-;_-* &quot;-&quot;??\ _F_-;_-@_-"/>
    <numFmt numFmtId="178" formatCode="_-* #,##0.00_₽_-;\-* #,##0.00_₽_-;_-* &quot;-&quot;??_₽_-;_-@_-"/>
    <numFmt numFmtId="179" formatCode="#,##0_ ;\-#,##0\ "/>
  </numFmts>
  <fonts count="82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sz val="12"/>
      <name val="Times New Roman Cyr"/>
      <charset val="204"/>
    </font>
    <font>
      <sz val="10"/>
      <name val="Geneva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12"/>
      <name val="KZ Times New Roman"/>
      <family val="1"/>
      <charset val="204"/>
    </font>
    <font>
      <sz val="10"/>
      <name val="Courier"/>
      <family val="1"/>
      <charset val="204"/>
    </font>
    <font>
      <u/>
      <sz val="7.5"/>
      <color indexed="12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Helvetica-Narrow"/>
    </font>
    <font>
      <sz val="6"/>
      <color indexed="18"/>
      <name val="Times New Roman Cyr"/>
      <charset val="204"/>
    </font>
    <font>
      <sz val="11"/>
      <color indexed="8"/>
      <name val="Calibri"/>
      <family val="2"/>
    </font>
    <font>
      <sz val="8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rgb="FF202124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735">
    <xf numFmtId="0" fontId="0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4" fillId="0" borderId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27" fillId="4" borderId="0" applyNumberFormat="0" applyBorder="0" applyAlignment="0" applyProtection="0"/>
    <xf numFmtId="0" fontId="32" fillId="23" borderId="0"/>
    <xf numFmtId="0" fontId="33" fillId="23" borderId="0"/>
    <xf numFmtId="0" fontId="19" fillId="24" borderId="6" applyNumberFormat="0" applyAlignment="0" applyProtection="0"/>
    <xf numFmtId="1" fontId="34" fillId="0" borderId="0">
      <alignment horizontal="center" vertical="top" wrapText="1"/>
    </xf>
    <xf numFmtId="172" fontId="34" fillId="0" borderId="7">
      <alignment horizontal="center" vertical="top" wrapText="1"/>
    </xf>
    <xf numFmtId="173" fontId="34" fillId="0" borderId="7">
      <alignment horizontal="center" vertical="top" wrapText="1"/>
    </xf>
    <xf numFmtId="173" fontId="34" fillId="0" borderId="7">
      <alignment horizontal="center" vertical="top" wrapText="1"/>
    </xf>
    <xf numFmtId="173" fontId="34" fillId="0" borderId="7">
      <alignment horizontal="center" vertical="top" wrapText="1"/>
    </xf>
    <xf numFmtId="0" fontId="24" fillId="25" borderId="8" applyNumberFormat="0" applyAlignment="0" applyProtection="0"/>
    <xf numFmtId="1" fontId="34" fillId="0" borderId="0">
      <alignment horizontal="center" vertical="top" wrapText="1"/>
    </xf>
    <xf numFmtId="172" fontId="34" fillId="0" borderId="0">
      <alignment horizontal="center" vertical="top" wrapText="1"/>
    </xf>
    <xf numFmtId="173" fontId="34" fillId="0" borderId="0">
      <alignment horizontal="center" vertical="top" wrapText="1"/>
    </xf>
    <xf numFmtId="173" fontId="34" fillId="0" borderId="0">
      <alignment horizontal="center" vertical="top" wrapText="1"/>
    </xf>
    <xf numFmtId="173" fontId="34" fillId="0" borderId="0">
      <alignment horizontal="center" vertical="top" wrapText="1"/>
    </xf>
    <xf numFmtId="0" fontId="34" fillId="0" borderId="0">
      <alignment horizontal="left" vertical="top" wrapText="1"/>
    </xf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26" borderId="0"/>
    <xf numFmtId="0" fontId="35" fillId="26" borderId="0"/>
    <xf numFmtId="0" fontId="33" fillId="27" borderId="0"/>
    <xf numFmtId="0" fontId="28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34" fillId="0" borderId="7">
      <alignment horizontal="left" vertical="top"/>
    </xf>
    <xf numFmtId="0" fontId="34" fillId="0" borderId="12">
      <alignment horizontal="center" vertical="top" wrapText="1"/>
    </xf>
    <xf numFmtId="0" fontId="34" fillId="0" borderId="0">
      <alignment horizontal="left" vertical="top"/>
    </xf>
    <xf numFmtId="0" fontId="34" fillId="0" borderId="1">
      <alignment horizontal="lef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17" fillId="8" borderId="6" applyNumberFormat="0" applyAlignment="0" applyProtection="0"/>
    <xf numFmtId="0" fontId="29" fillId="0" borderId="13" applyNumberFormat="0" applyFill="0" applyAlignment="0" applyProtection="0"/>
    <xf numFmtId="0" fontId="37" fillId="28" borderId="7">
      <alignment horizontal="left" vertical="top" wrapText="1"/>
    </xf>
    <xf numFmtId="0" fontId="37" fillId="28" borderId="7">
      <alignment horizontal="left" vertical="top" wrapText="1"/>
    </xf>
    <xf numFmtId="0" fontId="38" fillId="0" borderId="7">
      <alignment horizontal="left" vertical="top" wrapText="1"/>
    </xf>
    <xf numFmtId="0" fontId="34" fillId="0" borderId="7">
      <alignment horizontal="left" vertical="top" wrapText="1"/>
    </xf>
    <xf numFmtId="0" fontId="39" fillId="0" borderId="7">
      <alignment horizontal="left" vertical="top" wrapText="1"/>
    </xf>
    <xf numFmtId="0" fontId="26" fillId="14" borderId="0" applyNumberFormat="0" applyBorder="0" applyAlignment="0" applyProtection="0"/>
    <xf numFmtId="0" fontId="40" fillId="0" borderId="0"/>
    <xf numFmtId="0" fontId="59" fillId="0" borderId="0"/>
    <xf numFmtId="0" fontId="12" fillId="0" borderId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18" fillId="24" borderId="15" applyNumberFormat="0" applyAlignment="0" applyProtection="0"/>
    <xf numFmtId="0" fontId="13" fillId="0" borderId="0">
      <alignment horizontal="left" vertical="top"/>
    </xf>
    <xf numFmtId="0" fontId="25" fillId="0" borderId="0" applyNumberFormat="0" applyFill="0" applyBorder="0" applyAlignment="0" applyProtection="0"/>
    <xf numFmtId="0" fontId="41" fillId="0" borderId="0">
      <alignment horizontal="center" vertical="top"/>
    </xf>
    <xf numFmtId="0" fontId="34" fillId="0" borderId="16">
      <alignment horizontal="center" textRotation="90" wrapText="1"/>
    </xf>
    <xf numFmtId="0" fontId="34" fillId="0" borderId="16">
      <alignment horizontal="center" vertical="center" wrapText="1"/>
    </xf>
    <xf numFmtId="0" fontId="23" fillId="0" borderId="17" applyNumberFormat="0" applyFill="0" applyAlignment="0" applyProtection="0"/>
    <xf numFmtId="0" fontId="30" fillId="0" borderId="0" applyNumberFormat="0" applyFill="0" applyBorder="0" applyAlignment="0" applyProtection="0"/>
    <xf numFmtId="1" fontId="42" fillId="0" borderId="0">
      <alignment horizontal="center" vertical="top" wrapText="1"/>
    </xf>
    <xf numFmtId="172" fontId="42" fillId="0" borderId="7">
      <alignment horizontal="center" vertical="top" wrapText="1"/>
    </xf>
    <xf numFmtId="173" fontId="42" fillId="0" borderId="7">
      <alignment horizontal="center" vertical="top" wrapText="1"/>
    </xf>
    <xf numFmtId="173" fontId="42" fillId="0" borderId="7">
      <alignment horizontal="center" vertical="top" wrapText="1"/>
    </xf>
    <xf numFmtId="173" fontId="42" fillId="0" borderId="7">
      <alignment horizontal="center" vertical="top" wrapText="1"/>
    </xf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7" fillId="8" borderId="6" applyNumberFormat="0" applyAlignment="0" applyProtection="0"/>
    <xf numFmtId="0" fontId="17" fillId="8" borderId="6" applyNumberFormat="0" applyAlignment="0" applyProtection="0"/>
    <xf numFmtId="0" fontId="17" fillId="8" borderId="6" applyNumberFormat="0" applyAlignment="0" applyProtection="0"/>
    <xf numFmtId="0" fontId="17" fillId="8" borderId="6" applyNumberFormat="0" applyAlignment="0" applyProtection="0"/>
    <xf numFmtId="0" fontId="18" fillId="24" borderId="15" applyNumberFormat="0" applyAlignment="0" applyProtection="0"/>
    <xf numFmtId="0" fontId="18" fillId="24" borderId="15" applyNumberFormat="0" applyAlignment="0" applyProtection="0"/>
    <xf numFmtId="0" fontId="18" fillId="24" borderId="15" applyNumberFormat="0" applyAlignment="0" applyProtection="0"/>
    <xf numFmtId="0" fontId="18" fillId="24" borderId="15" applyNumberFormat="0" applyAlignment="0" applyProtection="0"/>
    <xf numFmtId="0" fontId="19" fillId="24" borderId="6" applyNumberFormat="0" applyAlignment="0" applyProtection="0"/>
    <xf numFmtId="0" fontId="19" fillId="24" borderId="6" applyNumberFormat="0" applyAlignment="0" applyProtection="0"/>
    <xf numFmtId="0" fontId="19" fillId="24" borderId="6" applyNumberFormat="0" applyAlignment="0" applyProtection="0"/>
    <xf numFmtId="0" fontId="19" fillId="24" borderId="6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44" fillId="0" borderId="18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45" fillId="0" borderId="1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46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3" fillId="0" borderId="0"/>
    <xf numFmtId="0" fontId="12" fillId="0" borderId="0"/>
    <xf numFmtId="0" fontId="24" fillId="25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48" fillId="14" borderId="0" applyNumberFormat="0" applyBorder="0" applyAlignment="0" applyProtection="0"/>
    <xf numFmtId="0" fontId="3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3" fillId="0" borderId="0"/>
    <xf numFmtId="0" fontId="50" fillId="0" borderId="0"/>
    <xf numFmtId="0" fontId="3" fillId="0" borderId="0"/>
    <xf numFmtId="0" fontId="12" fillId="0" borderId="0"/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3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12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51" fillId="11" borderId="14" applyNumberFormat="0" applyFont="0" applyAlignment="0" applyProtection="0"/>
    <xf numFmtId="0" fontId="12" fillId="11" borderId="14" applyNumberFormat="0" applyFont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21" applyNumberFormat="0" applyFill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0" fillId="0" borderId="0" applyNumberFormat="0" applyFill="0" applyBorder="0" applyAlignment="0" applyProtection="0"/>
    <xf numFmtId="0" fontId="15" fillId="0" borderId="0" applyFont="0" applyFill="0" applyBorder="0" applyAlignment="0" applyProtection="0"/>
    <xf numFmtId="177" fontId="5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56" fillId="0" borderId="0" applyFont="0" applyFill="0" applyBorder="0" applyAlignment="0" applyProtection="0"/>
    <xf numFmtId="175" fontId="57" fillId="0" borderId="0" applyFont="0" applyFill="0" applyBorder="0" applyAlignment="0" applyProtection="0"/>
    <xf numFmtId="175" fontId="5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5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5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7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5" fillId="0" borderId="0" applyFont="0" applyFill="0" applyBorder="0" applyAlignment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8">
    <xf numFmtId="0" fontId="0" fillId="0" borderId="0" xfId="0"/>
    <xf numFmtId="0" fontId="2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 wrapText="1"/>
    </xf>
    <xf numFmtId="167" fontId="8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3" fillId="0" borderId="2" xfId="0" applyFont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2" xfId="1" applyNumberFormat="1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4" fontId="6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3" fontId="69" fillId="0" borderId="2" xfId="0" applyNumberFormat="1" applyFont="1" applyFill="1" applyBorder="1" applyAlignment="1">
      <alignment vertical="center" wrapText="1"/>
    </xf>
    <xf numFmtId="3" fontId="69" fillId="0" borderId="5" xfId="0" applyNumberFormat="1" applyFont="1" applyFill="1" applyBorder="1" applyAlignment="1">
      <alignment vertical="center" wrapText="1"/>
    </xf>
    <xf numFmtId="3" fontId="69" fillId="0" borderId="2" xfId="0" applyNumberFormat="1" applyFont="1" applyFill="1" applyBorder="1" applyAlignment="1">
      <alignment horizontal="center" vertical="center" wrapText="1"/>
    </xf>
    <xf numFmtId="4" fontId="68" fillId="0" borderId="2" xfId="2" applyNumberFormat="1" applyFont="1" applyFill="1" applyBorder="1" applyAlignment="1">
      <alignment horizontal="right" vertical="center" wrapText="1"/>
    </xf>
    <xf numFmtId="4" fontId="10" fillId="0" borderId="2" xfId="2" applyNumberFormat="1" applyFont="1" applyFill="1" applyBorder="1" applyAlignment="1">
      <alignment horizontal="right" vertical="center" wrapText="1"/>
    </xf>
    <xf numFmtId="3" fontId="66" fillId="0" borderId="2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71" fillId="0" borderId="2" xfId="0" applyNumberFormat="1" applyFont="1" applyFill="1" applyBorder="1" applyAlignment="1">
      <alignment horizontal="center" vertical="center" wrapText="1"/>
    </xf>
    <xf numFmtId="49" fontId="71" fillId="0" borderId="2" xfId="0" applyNumberFormat="1" applyFont="1" applyFill="1" applyBorder="1" applyAlignment="1">
      <alignment horizontal="center" vertical="center"/>
    </xf>
    <xf numFmtId="49" fontId="72" fillId="0" borderId="2" xfId="0" applyNumberFormat="1" applyFont="1" applyFill="1" applyBorder="1" applyAlignment="1">
      <alignment horizontal="center" vertical="center"/>
    </xf>
    <xf numFmtId="3" fontId="72" fillId="0" borderId="2" xfId="0" applyNumberFormat="1" applyFont="1" applyFill="1" applyBorder="1" applyAlignment="1">
      <alignment horizontal="center" vertical="center" wrapText="1"/>
    </xf>
    <xf numFmtId="3" fontId="71" fillId="0" borderId="2" xfId="5" applyNumberFormat="1" applyFont="1" applyFill="1" applyBorder="1" applyAlignment="1">
      <alignment horizontal="center" vertical="center"/>
    </xf>
    <xf numFmtId="3" fontId="70" fillId="0" borderId="2" xfId="0" applyNumberFormat="1" applyFont="1" applyFill="1" applyBorder="1" applyAlignment="1">
      <alignment horizontal="center" vertical="center" wrapText="1"/>
    </xf>
    <xf numFmtId="3" fontId="70" fillId="2" borderId="2" xfId="4" applyNumberFormat="1" applyFont="1" applyFill="1" applyBorder="1" applyAlignment="1">
      <alignment horizontal="center" vertical="center" wrapText="1"/>
    </xf>
    <xf numFmtId="3" fontId="70" fillId="2" borderId="2" xfId="0" applyNumberFormat="1" applyFont="1" applyFill="1" applyBorder="1" applyAlignment="1">
      <alignment horizontal="center" vertical="center" wrapText="1"/>
    </xf>
    <xf numFmtId="3" fontId="71" fillId="2" borderId="2" xfId="0" applyNumberFormat="1" applyFont="1" applyFill="1" applyBorder="1" applyAlignment="1">
      <alignment horizontal="center" vertical="center" wrapText="1"/>
    </xf>
    <xf numFmtId="3" fontId="73" fillId="2" borderId="2" xfId="0" applyNumberFormat="1" applyFont="1" applyFill="1" applyBorder="1" applyAlignment="1">
      <alignment horizontal="center" vertical="center" wrapText="1"/>
    </xf>
    <xf numFmtId="3" fontId="73" fillId="2" borderId="2" xfId="4" applyNumberFormat="1" applyFont="1" applyFill="1" applyBorder="1" applyAlignment="1">
      <alignment horizontal="center" vertical="center" wrapText="1"/>
    </xf>
    <xf numFmtId="4" fontId="69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0" fillId="2" borderId="2" xfId="0" applyFont="1" applyFill="1" applyBorder="1" applyAlignment="1">
      <alignment horizontal="left" vertical="center" wrapText="1"/>
    </xf>
    <xf numFmtId="179" fontId="70" fillId="2" borderId="2" xfId="0" applyNumberFormat="1" applyFont="1" applyFill="1" applyBorder="1" applyAlignment="1">
      <alignment horizontal="center" vertical="center" wrapText="1"/>
    </xf>
    <xf numFmtId="49" fontId="71" fillId="2" borderId="2" xfId="0" applyNumberFormat="1" applyFont="1" applyFill="1" applyBorder="1" applyAlignment="1">
      <alignment horizontal="left" vertical="center" wrapText="1"/>
    </xf>
    <xf numFmtId="179" fontId="75" fillId="2" borderId="2" xfId="1649" applyNumberFormat="1" applyFont="1" applyFill="1" applyBorder="1" applyAlignment="1">
      <alignment horizontal="center" vertical="center"/>
    </xf>
    <xf numFmtId="0" fontId="64" fillId="2" borderId="2" xfId="0" applyFont="1" applyFill="1" applyBorder="1" applyAlignment="1">
      <alignment horizontal="center" vertical="center" wrapText="1"/>
    </xf>
    <xf numFmtId="0" fontId="64" fillId="2" borderId="2" xfId="0" applyFont="1" applyFill="1" applyBorder="1" applyAlignment="1">
      <alignment vertical="center" wrapText="1"/>
    </xf>
    <xf numFmtId="3" fontId="71" fillId="2" borderId="2" xfId="970" applyNumberFormat="1" applyFont="1" applyFill="1" applyBorder="1" applyAlignment="1">
      <alignment horizontal="center" vertical="center" wrapText="1"/>
    </xf>
    <xf numFmtId="0" fontId="71" fillId="2" borderId="2" xfId="0" applyNumberFormat="1" applyFont="1" applyFill="1" applyBorder="1" applyAlignment="1">
      <alignment horizontal="center" vertical="center" wrapText="1"/>
    </xf>
    <xf numFmtId="3" fontId="64" fillId="2" borderId="2" xfId="0" applyNumberFormat="1" applyFont="1" applyFill="1" applyBorder="1" applyAlignment="1">
      <alignment horizontal="center" vertical="center" wrapText="1"/>
    </xf>
    <xf numFmtId="3" fontId="70" fillId="2" borderId="2" xfId="4" applyNumberFormat="1" applyFont="1" applyFill="1" applyBorder="1" applyAlignment="1">
      <alignment horizontal="center" vertical="center"/>
    </xf>
    <xf numFmtId="3" fontId="72" fillId="2" borderId="2" xfId="4" applyNumberFormat="1" applyFont="1" applyFill="1" applyBorder="1" applyAlignment="1">
      <alignment horizontal="center" vertical="center"/>
    </xf>
    <xf numFmtId="3" fontId="73" fillId="2" borderId="2" xfId="4" applyNumberFormat="1" applyFont="1" applyFill="1" applyBorder="1" applyAlignment="1">
      <alignment horizontal="center" vertical="center"/>
    </xf>
    <xf numFmtId="3" fontId="71" fillId="2" borderId="25" xfId="1220" applyNumberFormat="1" applyFont="1" applyFill="1" applyBorder="1" applyAlignment="1">
      <alignment horizontal="center" vertical="center" wrapText="1"/>
    </xf>
    <xf numFmtId="49" fontId="71" fillId="2" borderId="25" xfId="970" applyNumberFormat="1" applyFont="1" applyFill="1" applyBorder="1" applyAlignment="1">
      <alignment horizontal="left" vertical="center" wrapText="1"/>
    </xf>
    <xf numFmtId="0" fontId="71" fillId="2" borderId="25" xfId="1220" applyNumberFormat="1" applyFont="1" applyFill="1" applyBorder="1" applyAlignment="1">
      <alignment horizontal="center" vertical="center" wrapText="1"/>
    </xf>
    <xf numFmtId="3" fontId="71" fillId="2" borderId="2" xfId="5" applyNumberFormat="1" applyFont="1" applyFill="1" applyBorder="1" applyAlignment="1">
      <alignment horizontal="center" vertical="center" wrapText="1"/>
    </xf>
    <xf numFmtId="3" fontId="71" fillId="2" borderId="2" xfId="1" applyNumberFormat="1" applyFont="1" applyFill="1" applyBorder="1" applyAlignment="1">
      <alignment horizontal="center" vertical="center"/>
    </xf>
    <xf numFmtId="3" fontId="71" fillId="2" borderId="2" xfId="3" applyNumberFormat="1" applyFont="1" applyFill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vertical="center" wrapText="1"/>
    </xf>
    <xf numFmtId="3" fontId="71" fillId="2" borderId="2" xfId="4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179" fontId="75" fillId="2" borderId="4" xfId="1649" applyNumberFormat="1" applyFont="1" applyFill="1" applyBorder="1" applyAlignment="1">
      <alignment horizontal="center" vertical="center"/>
    </xf>
    <xf numFmtId="3" fontId="70" fillId="2" borderId="2" xfId="0" applyNumberFormat="1" applyFont="1" applyFill="1" applyBorder="1" applyAlignment="1">
      <alignment horizontal="center" wrapText="1"/>
    </xf>
    <xf numFmtId="179" fontId="78" fillId="2" borderId="2" xfId="1649" applyNumberFormat="1" applyFont="1" applyFill="1" applyBorder="1" applyAlignment="1">
      <alignment horizontal="center" vertical="center"/>
    </xf>
    <xf numFmtId="179" fontId="71" fillId="2" borderId="2" xfId="1649" applyNumberFormat="1" applyFont="1" applyFill="1" applyBorder="1" applyAlignment="1">
      <alignment horizontal="center" vertical="center" wrapText="1"/>
    </xf>
    <xf numFmtId="179" fontId="71" fillId="2" borderId="2" xfId="7" applyNumberFormat="1" applyFont="1" applyFill="1" applyBorder="1" applyAlignment="1">
      <alignment horizontal="center" vertical="center" wrapText="1"/>
    </xf>
    <xf numFmtId="3" fontId="71" fillId="2" borderId="2" xfId="2" applyNumberFormat="1" applyFont="1" applyFill="1" applyBorder="1" applyAlignment="1">
      <alignment horizontal="center" vertical="center"/>
    </xf>
    <xf numFmtId="3" fontId="71" fillId="2" borderId="25" xfId="2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vertical="center" wrapText="1"/>
    </xf>
    <xf numFmtId="4" fontId="79" fillId="0" borderId="2" xfId="0" applyNumberFormat="1" applyFont="1" applyFill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 wrapText="1"/>
    </xf>
    <xf numFmtId="3" fontId="75" fillId="0" borderId="2" xfId="0" applyNumberFormat="1" applyFont="1" applyBorder="1" applyAlignment="1">
      <alignment horizontal="center" vertical="center" wrapText="1"/>
    </xf>
    <xf numFmtId="49" fontId="70" fillId="2" borderId="25" xfId="0" applyNumberFormat="1" applyFont="1" applyFill="1" applyBorder="1" applyAlignment="1">
      <alignment horizontal="center" vertical="center"/>
    </xf>
    <xf numFmtId="49" fontId="70" fillId="2" borderId="25" xfId="0" applyNumberFormat="1" applyFont="1" applyFill="1" applyBorder="1" applyAlignment="1">
      <alignment horizontal="left" vertical="center" wrapText="1"/>
    </xf>
    <xf numFmtId="0" fontId="70" fillId="2" borderId="25" xfId="0" applyNumberFormat="1" applyFont="1" applyFill="1" applyBorder="1" applyAlignment="1">
      <alignment horizontal="center" vertical="center" wrapText="1"/>
    </xf>
    <xf numFmtId="49" fontId="71" fillId="2" borderId="25" xfId="0" applyNumberFormat="1" applyFont="1" applyFill="1" applyBorder="1" applyAlignment="1">
      <alignment horizontal="center" vertical="center"/>
    </xf>
    <xf numFmtId="49" fontId="71" fillId="2" borderId="25" xfId="0" applyNumberFormat="1" applyFont="1" applyFill="1" applyBorder="1" applyAlignment="1">
      <alignment horizontal="left" vertical="center" wrapText="1"/>
    </xf>
    <xf numFmtId="0" fontId="71" fillId="2" borderId="25" xfId="0" applyNumberFormat="1" applyFont="1" applyFill="1" applyBorder="1" applyAlignment="1">
      <alignment horizontal="center" vertical="center" wrapText="1"/>
    </xf>
    <xf numFmtId="49" fontId="72" fillId="2" borderId="25" xfId="0" applyNumberFormat="1" applyFont="1" applyFill="1" applyBorder="1" applyAlignment="1">
      <alignment horizontal="center" vertical="center"/>
    </xf>
    <xf numFmtId="0" fontId="72" fillId="2" borderId="25" xfId="0" applyFont="1" applyFill="1" applyBorder="1" applyAlignment="1">
      <alignment horizontal="left" vertical="center" wrapText="1"/>
    </xf>
    <xf numFmtId="0" fontId="72" fillId="2" borderId="25" xfId="0" applyNumberFormat="1" applyFont="1" applyFill="1" applyBorder="1" applyAlignment="1">
      <alignment horizontal="center" vertical="center" wrapText="1"/>
    </xf>
    <xf numFmtId="49" fontId="70" fillId="2" borderId="26" xfId="0" applyNumberFormat="1" applyFont="1" applyFill="1" applyBorder="1" applyAlignment="1">
      <alignment horizontal="left" vertical="center" wrapText="1"/>
    </xf>
    <xf numFmtId="0" fontId="70" fillId="2" borderId="26" xfId="0" applyFont="1" applyFill="1" applyBorder="1" applyAlignment="1">
      <alignment horizontal="center" vertical="center"/>
    </xf>
    <xf numFmtId="0" fontId="72" fillId="2" borderId="25" xfId="0" applyFont="1" applyFill="1" applyBorder="1" applyAlignment="1">
      <alignment horizontal="center" vertical="center"/>
    </xf>
    <xf numFmtId="0" fontId="71" fillId="2" borderId="25" xfId="0" applyFont="1" applyFill="1" applyBorder="1" applyAlignment="1">
      <alignment horizontal="center" vertical="center"/>
    </xf>
    <xf numFmtId="49" fontId="72" fillId="2" borderId="27" xfId="0" applyNumberFormat="1" applyFont="1" applyFill="1" applyBorder="1" applyAlignment="1">
      <alignment horizontal="left" vertical="center" wrapText="1"/>
    </xf>
    <xf numFmtId="0" fontId="70" fillId="2" borderId="25" xfId="0" applyFont="1" applyFill="1" applyBorder="1" applyAlignment="1">
      <alignment horizontal="center" vertical="center"/>
    </xf>
    <xf numFmtId="49" fontId="72" fillId="2" borderId="25" xfId="0" applyNumberFormat="1" applyFont="1" applyFill="1" applyBorder="1" applyAlignment="1">
      <alignment horizontal="left" vertical="center" wrapText="1"/>
    </xf>
    <xf numFmtId="4" fontId="70" fillId="2" borderId="2" xfId="0" applyNumberFormat="1" applyFont="1" applyFill="1" applyBorder="1" applyAlignment="1">
      <alignment horizontal="right" vertical="center" wrapText="1"/>
    </xf>
    <xf numFmtId="49" fontId="71" fillId="2" borderId="3" xfId="0" applyNumberFormat="1" applyFont="1" applyFill="1" applyBorder="1" applyAlignment="1">
      <alignment horizontal="left" vertical="center" wrapText="1"/>
    </xf>
    <xf numFmtId="0" fontId="70" fillId="2" borderId="25" xfId="0" applyFont="1" applyFill="1" applyBorder="1" applyAlignment="1">
      <alignment horizontal="left" vertical="center" wrapText="1"/>
    </xf>
    <xf numFmtId="0" fontId="70" fillId="2" borderId="27" xfId="0" applyNumberFormat="1" applyFont="1" applyFill="1" applyBorder="1" applyAlignment="1">
      <alignment horizontal="center" vertical="center" wrapText="1"/>
    </xf>
    <xf numFmtId="0" fontId="71" fillId="2" borderId="25" xfId="0" applyFont="1" applyFill="1" applyBorder="1" applyAlignment="1">
      <alignment horizontal="left" vertical="center"/>
    </xf>
    <xf numFmtId="0" fontId="71" fillId="2" borderId="25" xfId="2" applyFont="1" applyFill="1" applyBorder="1" applyAlignment="1">
      <alignment horizontal="left" vertical="top" wrapText="1"/>
    </xf>
    <xf numFmtId="0" fontId="71" fillId="2" borderId="25" xfId="2" applyFont="1" applyFill="1" applyBorder="1" applyAlignment="1">
      <alignment vertical="center" wrapText="1"/>
    </xf>
    <xf numFmtId="49" fontId="70" fillId="0" borderId="2" xfId="0" applyNumberFormat="1" applyFont="1" applyFill="1" applyBorder="1" applyAlignment="1">
      <alignment horizontal="center" vertical="center"/>
    </xf>
    <xf numFmtId="3" fontId="73" fillId="0" borderId="2" xfId="0" applyNumberFormat="1" applyFont="1" applyFill="1" applyBorder="1" applyAlignment="1">
      <alignment horizontal="center" vertical="center" wrapText="1"/>
    </xf>
    <xf numFmtId="49" fontId="73" fillId="0" borderId="2" xfId="0" applyNumberFormat="1" applyFont="1" applyFill="1" applyBorder="1" applyAlignment="1">
      <alignment horizontal="center" vertical="center"/>
    </xf>
    <xf numFmtId="49" fontId="71" fillId="2" borderId="25" xfId="2" applyNumberFormat="1" applyFont="1" applyFill="1" applyBorder="1" applyAlignment="1">
      <alignment horizontal="left" vertical="center" wrapText="1"/>
    </xf>
    <xf numFmtId="49" fontId="73" fillId="2" borderId="25" xfId="0" applyNumberFormat="1" applyFont="1" applyFill="1" applyBorder="1" applyAlignment="1">
      <alignment horizontal="center" vertical="center"/>
    </xf>
    <xf numFmtId="49" fontId="73" fillId="2" borderId="25" xfId="0" applyNumberFormat="1" applyFont="1" applyFill="1" applyBorder="1" applyAlignment="1">
      <alignment horizontal="left" vertical="center" wrapText="1"/>
    </xf>
    <xf numFmtId="0" fontId="73" fillId="2" borderId="25" xfId="0" applyNumberFormat="1" applyFont="1" applyFill="1" applyBorder="1" applyAlignment="1">
      <alignment horizontal="center" vertical="center" wrapText="1"/>
    </xf>
    <xf numFmtId="0" fontId="77" fillId="2" borderId="25" xfId="0" applyFont="1" applyFill="1" applyBorder="1" applyAlignment="1">
      <alignment vertical="center" wrapText="1"/>
    </xf>
    <xf numFmtId="49" fontId="73" fillId="2" borderId="25" xfId="2" applyNumberFormat="1" applyFont="1" applyFill="1" applyBorder="1" applyAlignment="1">
      <alignment horizontal="left" vertical="center" wrapText="1"/>
    </xf>
    <xf numFmtId="49" fontId="72" fillId="2" borderId="25" xfId="2" applyNumberFormat="1" applyFont="1" applyFill="1" applyBorder="1" applyAlignment="1">
      <alignment horizontal="left" vertical="center" wrapText="1"/>
    </xf>
    <xf numFmtId="0" fontId="71" fillId="2" borderId="25" xfId="0" applyFont="1" applyFill="1" applyBorder="1" applyAlignment="1">
      <alignment vertical="center" wrapText="1"/>
    </xf>
    <xf numFmtId="0" fontId="80" fillId="2" borderId="25" xfId="0" applyFont="1" applyFill="1" applyBorder="1" applyAlignment="1">
      <alignment vertical="center" wrapText="1"/>
    </xf>
    <xf numFmtId="0" fontId="81" fillId="2" borderId="0" xfId="0" applyFont="1" applyFill="1" applyAlignment="1">
      <alignment horizontal="left" vertical="center"/>
    </xf>
    <xf numFmtId="0" fontId="71" fillId="2" borderId="25" xfId="0" applyFont="1" applyFill="1" applyBorder="1" applyAlignment="1">
      <alignment horizontal="left" vertical="center" wrapText="1"/>
    </xf>
    <xf numFmtId="0" fontId="72" fillId="2" borderId="28" xfId="0" applyNumberFormat="1" applyFont="1" applyFill="1" applyBorder="1" applyAlignment="1">
      <alignment horizontal="center" vertical="center" wrapText="1"/>
    </xf>
    <xf numFmtId="0" fontId="71" fillId="2" borderId="28" xfId="0" applyNumberFormat="1" applyFont="1" applyFill="1" applyBorder="1" applyAlignment="1">
      <alignment horizontal="center" vertical="center" wrapText="1"/>
    </xf>
    <xf numFmtId="0" fontId="71" fillId="2" borderId="27" xfId="0" applyFont="1" applyFill="1" applyBorder="1" applyAlignment="1">
      <alignment horizontal="center" vertical="center"/>
    </xf>
    <xf numFmtId="0" fontId="72" fillId="2" borderId="2" xfId="0" applyFont="1" applyFill="1" applyBorder="1" applyAlignment="1">
      <alignment horizontal="left" vertical="center" wrapText="1"/>
    </xf>
    <xf numFmtId="0" fontId="71" fillId="2" borderId="2" xfId="0" applyFont="1" applyFill="1" applyBorder="1" applyAlignment="1">
      <alignment horizontal="center" vertical="center"/>
    </xf>
    <xf numFmtId="49" fontId="75" fillId="2" borderId="25" xfId="0" applyNumberFormat="1" applyFont="1" applyFill="1" applyBorder="1" applyAlignment="1">
      <alignment horizontal="center" vertical="center"/>
    </xf>
    <xf numFmtId="0" fontId="75" fillId="2" borderId="2" xfId="0" applyFont="1" applyFill="1" applyBorder="1" applyAlignment="1">
      <alignment horizontal="left" vertical="center" wrapText="1"/>
    </xf>
    <xf numFmtId="0" fontId="75" fillId="2" borderId="25" xfId="0" applyFont="1" applyFill="1" applyBorder="1" applyAlignment="1">
      <alignment horizontal="left" vertical="center" wrapText="1"/>
    </xf>
    <xf numFmtId="0" fontId="75" fillId="2" borderId="25" xfId="0" applyNumberFormat="1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horizontal="center" vertical="center"/>
    </xf>
    <xf numFmtId="49" fontId="75" fillId="0" borderId="2" xfId="0" applyNumberFormat="1" applyFont="1" applyFill="1" applyBorder="1" applyAlignment="1">
      <alignment horizontal="center" vertical="center"/>
    </xf>
    <xf numFmtId="3" fontId="75" fillId="2" borderId="25" xfId="1" applyNumberFormat="1" applyFont="1" applyFill="1" applyBorder="1" applyAlignment="1">
      <alignment horizontal="center" vertical="center"/>
    </xf>
    <xf numFmtId="49" fontId="7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70" fillId="2" borderId="25" xfId="0" applyNumberFormat="1" applyFont="1" applyFill="1" applyBorder="1" applyAlignment="1">
      <alignment horizontal="center" vertical="center"/>
    </xf>
    <xf numFmtId="3" fontId="70" fillId="2" borderId="25" xfId="0" applyNumberFormat="1" applyFont="1" applyFill="1" applyBorder="1" applyAlignment="1">
      <alignment horizontal="center" vertical="center" wrapText="1"/>
    </xf>
    <xf numFmtId="3" fontId="71" fillId="2" borderId="25" xfId="0" applyNumberFormat="1" applyFont="1" applyFill="1" applyBorder="1" applyAlignment="1">
      <alignment horizontal="center" vertical="center" wrapText="1"/>
    </xf>
    <xf numFmtId="3" fontId="73" fillId="2" borderId="25" xfId="2" applyNumberFormat="1" applyFont="1" applyFill="1" applyBorder="1" applyAlignment="1">
      <alignment horizontal="center" vertical="center"/>
    </xf>
    <xf numFmtId="1" fontId="71" fillId="2" borderId="25" xfId="0" applyNumberFormat="1" applyFont="1" applyFill="1" applyBorder="1" applyAlignment="1">
      <alignment horizontal="center" vertical="center"/>
    </xf>
    <xf numFmtId="1" fontId="72" fillId="2" borderId="25" xfId="0" applyNumberFormat="1" applyFont="1" applyFill="1" applyBorder="1" applyAlignment="1">
      <alignment horizontal="center" vertical="center"/>
    </xf>
    <xf numFmtId="3" fontId="75" fillId="2" borderId="25" xfId="0" applyNumberFormat="1" applyFont="1" applyFill="1" applyBorder="1" applyAlignment="1">
      <alignment horizontal="center" vertical="center"/>
    </xf>
    <xf numFmtId="3" fontId="73" fillId="2" borderId="25" xfId="0" applyNumberFormat="1" applyFont="1" applyFill="1" applyBorder="1" applyAlignment="1">
      <alignment horizontal="center" vertical="center" wrapText="1"/>
    </xf>
    <xf numFmtId="0" fontId="72" fillId="2" borderId="27" xfId="0" applyFont="1" applyFill="1" applyBorder="1" applyAlignment="1">
      <alignment horizontal="center" vertical="center"/>
    </xf>
    <xf numFmtId="3" fontId="72" fillId="2" borderId="25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63" fillId="0" borderId="0" xfId="0" applyFont="1" applyAlignment="1">
      <alignment horizontal="left" vertical="top" wrapText="1"/>
    </xf>
    <xf numFmtId="3" fontId="71" fillId="2" borderId="25" xfId="3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66" fillId="0" borderId="2" xfId="0" applyNumberFormat="1" applyFont="1" applyFill="1" applyBorder="1" applyAlignment="1">
      <alignment horizontal="center" vertical="center" wrapText="1"/>
    </xf>
    <xf numFmtId="3" fontId="71" fillId="0" borderId="2" xfId="0" applyNumberFormat="1" applyFont="1" applyFill="1" applyBorder="1" applyAlignment="1">
      <alignment horizontal="center" vertical="center" wrapText="1"/>
    </xf>
    <xf numFmtId="3" fontId="71" fillId="0" borderId="2" xfId="0" applyNumberFormat="1" applyFont="1" applyFill="1" applyBorder="1" applyAlignment="1">
      <alignment horizontal="center" vertical="center"/>
    </xf>
    <xf numFmtId="3" fontId="71" fillId="0" borderId="2" xfId="4" applyNumberFormat="1" applyFont="1" applyFill="1" applyBorder="1" applyAlignment="1">
      <alignment horizontal="center" vertical="center" wrapText="1"/>
    </xf>
    <xf numFmtId="49" fontId="71" fillId="0" borderId="2" xfId="0" applyNumberFormat="1" applyFont="1" applyFill="1" applyBorder="1" applyAlignment="1">
      <alignment horizontal="center" vertical="center"/>
    </xf>
    <xf numFmtId="49" fontId="72" fillId="0" borderId="2" xfId="0" applyNumberFormat="1" applyFont="1" applyFill="1" applyBorder="1" applyAlignment="1">
      <alignment horizontal="center" vertical="center"/>
    </xf>
    <xf numFmtId="3" fontId="72" fillId="0" borderId="2" xfId="0" applyNumberFormat="1" applyFont="1" applyFill="1" applyBorder="1" applyAlignment="1">
      <alignment horizontal="center" vertical="center" wrapText="1"/>
    </xf>
    <xf numFmtId="3" fontId="71" fillId="0" borderId="2" xfId="5" applyNumberFormat="1" applyFont="1" applyFill="1" applyBorder="1" applyAlignment="1">
      <alignment horizontal="center" vertical="center"/>
    </xf>
    <xf numFmtId="49" fontId="70" fillId="2" borderId="2" xfId="0" applyNumberFormat="1" applyFont="1" applyFill="1" applyBorder="1" applyAlignment="1">
      <alignment horizontal="center" vertical="center"/>
    </xf>
    <xf numFmtId="3" fontId="70" fillId="2" borderId="2" xfId="0" applyNumberFormat="1" applyFont="1" applyFill="1" applyBorder="1" applyAlignment="1">
      <alignment vertical="center" wrapText="1"/>
    </xf>
    <xf numFmtId="3" fontId="70" fillId="2" borderId="2" xfId="4" applyNumberFormat="1" applyFont="1" applyFill="1" applyBorder="1" applyAlignment="1">
      <alignment horizontal="center" vertical="center" wrapText="1"/>
    </xf>
    <xf numFmtId="3" fontId="70" fillId="2" borderId="2" xfId="0" applyNumberFormat="1" applyFont="1" applyFill="1" applyBorder="1" applyAlignment="1">
      <alignment horizontal="center" vertical="center" wrapText="1"/>
    </xf>
    <xf numFmtId="49" fontId="71" fillId="2" borderId="2" xfId="0" applyNumberFormat="1" applyFont="1" applyFill="1" applyBorder="1" applyAlignment="1">
      <alignment horizontal="center" vertical="center"/>
    </xf>
    <xf numFmtId="3" fontId="71" fillId="2" borderId="2" xfId="0" applyNumberFormat="1" applyFont="1" applyFill="1" applyBorder="1" applyAlignment="1">
      <alignment vertical="center" wrapText="1"/>
    </xf>
    <xf numFmtId="3" fontId="71" fillId="2" borderId="2" xfId="4" applyNumberFormat="1" applyFont="1" applyFill="1" applyBorder="1" applyAlignment="1">
      <alignment horizontal="center" vertical="center" wrapText="1"/>
    </xf>
    <xf numFmtId="3" fontId="71" fillId="2" borderId="2" xfId="0" applyNumberFormat="1" applyFont="1" applyFill="1" applyBorder="1" applyAlignment="1">
      <alignment horizontal="center" vertical="center" wrapText="1"/>
    </xf>
    <xf numFmtId="3" fontId="73" fillId="2" borderId="2" xfId="4" applyNumberFormat="1" applyFont="1" applyFill="1" applyBorder="1" applyAlignment="1">
      <alignment vertical="center" wrapText="1"/>
    </xf>
    <xf numFmtId="3" fontId="73" fillId="2" borderId="2" xfId="0" applyNumberFormat="1" applyFont="1" applyFill="1" applyBorder="1" applyAlignment="1">
      <alignment horizontal="center" vertical="center" wrapText="1"/>
    </xf>
    <xf numFmtId="3" fontId="73" fillId="2" borderId="2" xfId="5" applyNumberFormat="1" applyFont="1" applyFill="1" applyBorder="1" applyAlignment="1">
      <alignment horizontal="center" vertical="center"/>
    </xf>
    <xf numFmtId="49" fontId="72" fillId="2" borderId="2" xfId="0" applyNumberFormat="1" applyFont="1" applyFill="1" applyBorder="1" applyAlignment="1">
      <alignment horizontal="center" vertical="center"/>
    </xf>
    <xf numFmtId="3" fontId="72" fillId="2" borderId="2" xfId="4" applyNumberFormat="1" applyFont="1" applyFill="1" applyBorder="1" applyAlignment="1">
      <alignment vertical="center" wrapText="1"/>
    </xf>
    <xf numFmtId="3" fontId="72" fillId="2" borderId="2" xfId="4" applyNumberFormat="1" applyFont="1" applyFill="1" applyBorder="1" applyAlignment="1">
      <alignment horizontal="center" vertical="center" wrapText="1"/>
    </xf>
    <xf numFmtId="3" fontId="70" fillId="2" borderId="2" xfId="4" applyNumberFormat="1" applyFont="1" applyFill="1" applyBorder="1" applyAlignment="1">
      <alignment vertical="center" wrapText="1"/>
    </xf>
    <xf numFmtId="3" fontId="72" fillId="2" borderId="2" xfId="0" applyNumberFormat="1" applyFont="1" applyFill="1" applyBorder="1" applyAlignment="1">
      <alignment horizontal="center" vertical="center" wrapText="1"/>
    </xf>
    <xf numFmtId="3" fontId="70" fillId="2" borderId="2" xfId="5" applyNumberFormat="1" applyFont="1" applyFill="1" applyBorder="1" applyAlignment="1">
      <alignment horizontal="center" vertical="center"/>
    </xf>
    <xf numFmtId="3" fontId="73" fillId="2" borderId="2" xfId="4" applyNumberFormat="1" applyFont="1" applyFill="1" applyBorder="1" applyAlignment="1">
      <alignment horizontal="center" vertical="center" wrapText="1"/>
    </xf>
    <xf numFmtId="3" fontId="74" fillId="2" borderId="2" xfId="0" applyNumberFormat="1" applyFont="1" applyFill="1" applyBorder="1" applyAlignment="1">
      <alignment vertical="center" wrapText="1"/>
    </xf>
    <xf numFmtId="0" fontId="71" fillId="0" borderId="12" xfId="0" applyFont="1" applyFill="1" applyBorder="1" applyAlignment="1">
      <alignment horizontal="left" vertical="center" wrapText="1"/>
    </xf>
    <xf numFmtId="0" fontId="71" fillId="0" borderId="2" xfId="0" applyFont="1" applyFill="1" applyBorder="1" applyAlignment="1">
      <alignment horizontal="left" vertical="center" wrapText="1"/>
    </xf>
    <xf numFmtId="3" fontId="72" fillId="0" borderId="2" xfId="0" applyNumberFormat="1" applyFont="1" applyFill="1" applyBorder="1" applyAlignment="1">
      <alignment horizontal="left" vertical="center" wrapText="1"/>
    </xf>
    <xf numFmtId="0" fontId="64" fillId="0" borderId="2" xfId="0" applyFont="1" applyFill="1" applyBorder="1" applyAlignment="1">
      <alignment horizontal="left" vertical="center" wrapText="1"/>
    </xf>
    <xf numFmtId="0" fontId="64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71" fillId="2" borderId="2" xfId="970" applyNumberFormat="1" applyFont="1" applyFill="1" applyBorder="1" applyAlignment="1">
      <alignment horizontal="center" vertical="center" wrapText="1"/>
    </xf>
    <xf numFmtId="3" fontId="70" fillId="2" borderId="2" xfId="4" applyNumberFormat="1" applyFont="1" applyFill="1" applyBorder="1" applyAlignment="1">
      <alignment horizontal="center" vertical="center"/>
    </xf>
    <xf numFmtId="3" fontId="71" fillId="2" borderId="2" xfId="3" applyNumberFormat="1" applyFont="1" applyFill="1" applyBorder="1" applyAlignment="1">
      <alignment horizontal="center" vertical="center" wrapText="1"/>
    </xf>
    <xf numFmtId="3" fontId="71" fillId="2" borderId="2" xfId="4" applyNumberFormat="1" applyFont="1" applyFill="1" applyBorder="1" applyAlignment="1">
      <alignment horizontal="center" vertical="center"/>
    </xf>
    <xf numFmtId="3" fontId="71" fillId="0" borderId="4" xfId="5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2" fillId="2" borderId="2" xfId="4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67" fillId="0" borderId="2" xfId="0" applyFont="1" applyBorder="1" applyAlignment="1">
      <alignment horizontal="center" vertical="center"/>
    </xf>
    <xf numFmtId="0" fontId="63" fillId="0" borderId="0" xfId="0" applyFont="1" applyAlignment="1">
      <alignment vertical="top" wrapText="1"/>
    </xf>
    <xf numFmtId="3" fontId="8" fillId="0" borderId="3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0" fontId="77" fillId="0" borderId="0" xfId="0" applyFont="1"/>
    <xf numFmtId="0" fontId="63" fillId="0" borderId="0" xfId="0" applyFont="1" applyAlignment="1">
      <alignment horizontal="left" wrapText="1"/>
    </xf>
    <xf numFmtId="0" fontId="7" fillId="0" borderId="2" xfId="0" applyFont="1" applyBorder="1" applyAlignment="1">
      <alignment horizontal="left" vertical="center"/>
    </xf>
    <xf numFmtId="0" fontId="64" fillId="0" borderId="2" xfId="0" applyFont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179" fontId="7" fillId="0" borderId="0" xfId="0" applyNumberFormat="1" applyFont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4" fillId="0" borderId="22" xfId="0" applyFont="1" applyFill="1" applyBorder="1" applyAlignment="1">
      <alignment horizontal="center" vertical="center" wrapText="1"/>
    </xf>
    <xf numFmtId="0" fontId="64" fillId="0" borderId="24" xfId="0" applyFont="1" applyFill="1" applyBorder="1" applyAlignment="1">
      <alignment horizontal="center" vertical="center" wrapText="1"/>
    </xf>
    <xf numFmtId="0" fontId="64" fillId="0" borderId="23" xfId="0" applyFont="1" applyFill="1" applyBorder="1" applyAlignment="1">
      <alignment horizontal="center" vertical="center" wrapText="1"/>
    </xf>
  </cellXfs>
  <cellStyles count="1735">
    <cellStyle name="20% - Accent1" xfId="9"/>
    <cellStyle name="20% - Accent1 10" xfId="10"/>
    <cellStyle name="20% - Accent1 10 2" xfId="11"/>
    <cellStyle name="20% - Accent1 11" xfId="12"/>
    <cellStyle name="20% - Accent1 11 2" xfId="13"/>
    <cellStyle name="20% - Accent1 12" xfId="14"/>
    <cellStyle name="20% - Accent1 2" xfId="15"/>
    <cellStyle name="20% - Accent1 2 2" xfId="16"/>
    <cellStyle name="20% - Accent1 3" xfId="17"/>
    <cellStyle name="20% - Accent1 3 2" xfId="18"/>
    <cellStyle name="20% - Accent1 4" xfId="19"/>
    <cellStyle name="20% - Accent1 4 2" xfId="20"/>
    <cellStyle name="20% - Accent1 5" xfId="21"/>
    <cellStyle name="20% - Accent1 5 2" xfId="22"/>
    <cellStyle name="20% - Accent1 6" xfId="23"/>
    <cellStyle name="20% - Accent1 6 2" xfId="24"/>
    <cellStyle name="20% - Accent1 7" xfId="25"/>
    <cellStyle name="20% - Accent1 7 2" xfId="26"/>
    <cellStyle name="20% - Accent1 8" xfId="27"/>
    <cellStyle name="20% - Accent1 8 2" xfId="28"/>
    <cellStyle name="20% - Accent1 9" xfId="29"/>
    <cellStyle name="20% - Accent1 9 2" xfId="30"/>
    <cellStyle name="20% - Accent2" xfId="31"/>
    <cellStyle name="20% - Accent2 10" xfId="32"/>
    <cellStyle name="20% - Accent2 10 2" xfId="33"/>
    <cellStyle name="20% - Accent2 11" xfId="34"/>
    <cellStyle name="20% - Accent2 11 2" xfId="35"/>
    <cellStyle name="20% - Accent2 12" xfId="36"/>
    <cellStyle name="20% - Accent2 2" xfId="37"/>
    <cellStyle name="20% - Accent2 2 2" xfId="38"/>
    <cellStyle name="20% - Accent2 3" xfId="39"/>
    <cellStyle name="20% - Accent2 3 2" xfId="40"/>
    <cellStyle name="20% - Accent2 4" xfId="41"/>
    <cellStyle name="20% - Accent2 4 2" xfId="42"/>
    <cellStyle name="20% - Accent2 5" xfId="43"/>
    <cellStyle name="20% - Accent2 5 2" xfId="44"/>
    <cellStyle name="20% - Accent2 6" xfId="45"/>
    <cellStyle name="20% - Accent2 6 2" xfId="46"/>
    <cellStyle name="20% - Accent2 7" xfId="47"/>
    <cellStyle name="20% - Accent2 7 2" xfId="48"/>
    <cellStyle name="20% - Accent2 8" xfId="49"/>
    <cellStyle name="20% - Accent2 8 2" xfId="50"/>
    <cellStyle name="20% - Accent2 9" xfId="51"/>
    <cellStyle name="20% - Accent2 9 2" xfId="52"/>
    <cellStyle name="20% - Accent3" xfId="53"/>
    <cellStyle name="20% - Accent3 10" xfId="54"/>
    <cellStyle name="20% - Accent3 10 2" xfId="55"/>
    <cellStyle name="20% - Accent3 11" xfId="56"/>
    <cellStyle name="20% - Accent3 11 2" xfId="57"/>
    <cellStyle name="20% - Accent3 12" xfId="58"/>
    <cellStyle name="20% - Accent3 2" xfId="59"/>
    <cellStyle name="20% - Accent3 2 2" xfId="60"/>
    <cellStyle name="20% - Accent3 3" xfId="61"/>
    <cellStyle name="20% - Accent3 3 2" xfId="62"/>
    <cellStyle name="20% - Accent3 4" xfId="63"/>
    <cellStyle name="20% - Accent3 4 2" xfId="64"/>
    <cellStyle name="20% - Accent3 5" xfId="65"/>
    <cellStyle name="20% - Accent3 5 2" xfId="66"/>
    <cellStyle name="20% - Accent3 6" xfId="67"/>
    <cellStyle name="20% - Accent3 6 2" xfId="68"/>
    <cellStyle name="20% - Accent3 7" xfId="69"/>
    <cellStyle name="20% - Accent3 7 2" xfId="70"/>
    <cellStyle name="20% - Accent3 8" xfId="71"/>
    <cellStyle name="20% - Accent3 8 2" xfId="72"/>
    <cellStyle name="20% - Accent3 9" xfId="73"/>
    <cellStyle name="20% - Accent3 9 2" xfId="74"/>
    <cellStyle name="20% - Accent4" xfId="75"/>
    <cellStyle name="20% - Accent4 10" xfId="76"/>
    <cellStyle name="20% - Accent4 10 2" xfId="77"/>
    <cellStyle name="20% - Accent4 11" xfId="78"/>
    <cellStyle name="20% - Accent4 11 2" xfId="79"/>
    <cellStyle name="20% - Accent4 12" xfId="80"/>
    <cellStyle name="20% - Accent4 2" xfId="81"/>
    <cellStyle name="20% - Accent4 2 2" xfId="82"/>
    <cellStyle name="20% - Accent4 3" xfId="83"/>
    <cellStyle name="20% - Accent4 3 2" xfId="84"/>
    <cellStyle name="20% - Accent4 4" xfId="85"/>
    <cellStyle name="20% - Accent4 4 2" xfId="86"/>
    <cellStyle name="20% - Accent4 5" xfId="87"/>
    <cellStyle name="20% - Accent4 5 2" xfId="88"/>
    <cellStyle name="20% - Accent4 6" xfId="89"/>
    <cellStyle name="20% - Accent4 6 2" xfId="90"/>
    <cellStyle name="20% - Accent4 7" xfId="91"/>
    <cellStyle name="20% - Accent4 7 2" xfId="92"/>
    <cellStyle name="20% - Accent4 8" xfId="93"/>
    <cellStyle name="20% - Accent4 8 2" xfId="94"/>
    <cellStyle name="20% - Accent4 9" xfId="95"/>
    <cellStyle name="20% - Accent4 9 2" xfId="96"/>
    <cellStyle name="20% - Accent5" xfId="97"/>
    <cellStyle name="20% - Accent5 10" xfId="98"/>
    <cellStyle name="20% - Accent5 10 2" xfId="99"/>
    <cellStyle name="20% - Accent5 11" xfId="100"/>
    <cellStyle name="20% - Accent5 11 2" xfId="101"/>
    <cellStyle name="20% - Accent5 12" xfId="102"/>
    <cellStyle name="20% - Accent5 2" xfId="103"/>
    <cellStyle name="20% - Accent5 2 2" xfId="104"/>
    <cellStyle name="20% - Accent5 3" xfId="105"/>
    <cellStyle name="20% - Accent5 3 2" xfId="106"/>
    <cellStyle name="20% - Accent5 4" xfId="107"/>
    <cellStyle name="20% - Accent5 4 2" xfId="108"/>
    <cellStyle name="20% - Accent5 5" xfId="109"/>
    <cellStyle name="20% - Accent5 5 2" xfId="110"/>
    <cellStyle name="20% - Accent5 6" xfId="111"/>
    <cellStyle name="20% - Accent5 6 2" xfId="112"/>
    <cellStyle name="20% - Accent5 7" xfId="113"/>
    <cellStyle name="20% - Accent5 7 2" xfId="114"/>
    <cellStyle name="20% - Accent5 8" xfId="115"/>
    <cellStyle name="20% - Accent5 8 2" xfId="116"/>
    <cellStyle name="20% - Accent5 9" xfId="117"/>
    <cellStyle name="20% - Accent5 9 2" xfId="118"/>
    <cellStyle name="20% - Accent6" xfId="119"/>
    <cellStyle name="20% - Accent6 10" xfId="120"/>
    <cellStyle name="20% - Accent6 10 2" xfId="121"/>
    <cellStyle name="20% - Accent6 11" xfId="122"/>
    <cellStyle name="20% - Accent6 11 2" xfId="123"/>
    <cellStyle name="20% - Accent6 12" xfId="124"/>
    <cellStyle name="20% - Accent6 2" xfId="125"/>
    <cellStyle name="20% - Accent6 2 2" xfId="126"/>
    <cellStyle name="20% - Accent6 3" xfId="127"/>
    <cellStyle name="20% - Accent6 3 2" xfId="128"/>
    <cellStyle name="20% - Accent6 4" xfId="129"/>
    <cellStyle name="20% - Accent6 4 2" xfId="130"/>
    <cellStyle name="20% - Accent6 5" xfId="131"/>
    <cellStyle name="20% - Accent6 5 2" xfId="132"/>
    <cellStyle name="20% - Accent6 6" xfId="133"/>
    <cellStyle name="20% - Accent6 6 2" xfId="134"/>
    <cellStyle name="20% - Accent6 7" xfId="135"/>
    <cellStyle name="20% - Accent6 7 2" xfId="136"/>
    <cellStyle name="20% - Accent6 8" xfId="137"/>
    <cellStyle name="20% - Accent6 8 2" xfId="138"/>
    <cellStyle name="20% - Accent6 9" xfId="139"/>
    <cellStyle name="20% - Accent6 9 2" xfId="140"/>
    <cellStyle name="20% - Акцент1 2" xfId="141"/>
    <cellStyle name="20% - Акцент1 2 10" xfId="142"/>
    <cellStyle name="20% - Акцент1 2 10 2" xfId="143"/>
    <cellStyle name="20% - Акцент1 2 11" xfId="144"/>
    <cellStyle name="20% - Акцент1 2 11 2" xfId="145"/>
    <cellStyle name="20% - Акцент1 2 12" xfId="146"/>
    <cellStyle name="20% - Акцент1 2 13" xfId="147"/>
    <cellStyle name="20% - Акцент1 2 14" xfId="148"/>
    <cellStyle name="20% - Акцент1 2 15" xfId="149"/>
    <cellStyle name="20% - Акцент1 2 16" xfId="150"/>
    <cellStyle name="20% - Акцент1 2 17" xfId="151"/>
    <cellStyle name="20% - Акцент1 2 18" xfId="152"/>
    <cellStyle name="20% - Акцент1 2 19" xfId="153"/>
    <cellStyle name="20% - Акцент1 2 2" xfId="154"/>
    <cellStyle name="20% - Акцент1 2 2 2" xfId="155"/>
    <cellStyle name="20% - Акцент1 2 20" xfId="156"/>
    <cellStyle name="20% - Акцент1 2 3" xfId="157"/>
    <cellStyle name="20% - Акцент1 2 3 2" xfId="158"/>
    <cellStyle name="20% - Акцент1 2 4" xfId="159"/>
    <cellStyle name="20% - Акцент1 2 4 2" xfId="160"/>
    <cellStyle name="20% - Акцент1 2 5" xfId="161"/>
    <cellStyle name="20% - Акцент1 2 5 2" xfId="162"/>
    <cellStyle name="20% - Акцент1 2 6" xfId="163"/>
    <cellStyle name="20% - Акцент1 2 6 2" xfId="164"/>
    <cellStyle name="20% - Акцент1 2 7" xfId="165"/>
    <cellStyle name="20% - Акцент1 2 7 2" xfId="166"/>
    <cellStyle name="20% - Акцент1 2 8" xfId="167"/>
    <cellStyle name="20% - Акцент1 2 8 2" xfId="168"/>
    <cellStyle name="20% - Акцент1 2 9" xfId="169"/>
    <cellStyle name="20% - Акцент1 2 9 2" xfId="170"/>
    <cellStyle name="20% - Акцент2 2" xfId="171"/>
    <cellStyle name="20% - Акцент2 2 10" xfId="172"/>
    <cellStyle name="20% - Акцент2 2 10 2" xfId="173"/>
    <cellStyle name="20% - Акцент2 2 11" xfId="174"/>
    <cellStyle name="20% - Акцент2 2 11 2" xfId="175"/>
    <cellStyle name="20% - Акцент2 2 12" xfId="176"/>
    <cellStyle name="20% - Акцент2 2 13" xfId="177"/>
    <cellStyle name="20% - Акцент2 2 14" xfId="178"/>
    <cellStyle name="20% - Акцент2 2 15" xfId="179"/>
    <cellStyle name="20% - Акцент2 2 16" xfId="180"/>
    <cellStyle name="20% - Акцент2 2 17" xfId="181"/>
    <cellStyle name="20% - Акцент2 2 18" xfId="182"/>
    <cellStyle name="20% - Акцент2 2 19" xfId="183"/>
    <cellStyle name="20% - Акцент2 2 2" xfId="184"/>
    <cellStyle name="20% - Акцент2 2 2 2" xfId="185"/>
    <cellStyle name="20% - Акцент2 2 20" xfId="186"/>
    <cellStyle name="20% - Акцент2 2 3" xfId="187"/>
    <cellStyle name="20% - Акцент2 2 3 2" xfId="188"/>
    <cellStyle name="20% - Акцент2 2 4" xfId="189"/>
    <cellStyle name="20% - Акцент2 2 4 2" xfId="190"/>
    <cellStyle name="20% - Акцент2 2 5" xfId="191"/>
    <cellStyle name="20% - Акцент2 2 5 2" xfId="192"/>
    <cellStyle name="20% - Акцент2 2 6" xfId="193"/>
    <cellStyle name="20% - Акцент2 2 6 2" xfId="194"/>
    <cellStyle name="20% - Акцент2 2 7" xfId="195"/>
    <cellStyle name="20% - Акцент2 2 7 2" xfId="196"/>
    <cellStyle name="20% - Акцент2 2 8" xfId="197"/>
    <cellStyle name="20% - Акцент2 2 8 2" xfId="198"/>
    <cellStyle name="20% - Акцент2 2 9" xfId="199"/>
    <cellStyle name="20% - Акцент2 2 9 2" xfId="200"/>
    <cellStyle name="20% - Акцент3 2" xfId="201"/>
    <cellStyle name="20% - Акцент3 2 10" xfId="202"/>
    <cellStyle name="20% - Акцент3 2 10 2" xfId="203"/>
    <cellStyle name="20% - Акцент3 2 11" xfId="204"/>
    <cellStyle name="20% - Акцент3 2 11 2" xfId="205"/>
    <cellStyle name="20% - Акцент3 2 12" xfId="206"/>
    <cellStyle name="20% - Акцент3 2 13" xfId="207"/>
    <cellStyle name="20% - Акцент3 2 14" xfId="208"/>
    <cellStyle name="20% - Акцент3 2 15" xfId="209"/>
    <cellStyle name="20% - Акцент3 2 16" xfId="210"/>
    <cellStyle name="20% - Акцент3 2 17" xfId="211"/>
    <cellStyle name="20% - Акцент3 2 18" xfId="212"/>
    <cellStyle name="20% - Акцент3 2 19" xfId="213"/>
    <cellStyle name="20% - Акцент3 2 2" xfId="214"/>
    <cellStyle name="20% - Акцент3 2 2 2" xfId="215"/>
    <cellStyle name="20% - Акцент3 2 20" xfId="216"/>
    <cellStyle name="20% - Акцент3 2 3" xfId="217"/>
    <cellStyle name="20% - Акцент3 2 3 2" xfId="218"/>
    <cellStyle name="20% - Акцент3 2 4" xfId="219"/>
    <cellStyle name="20% - Акцент3 2 4 2" xfId="220"/>
    <cellStyle name="20% - Акцент3 2 5" xfId="221"/>
    <cellStyle name="20% - Акцент3 2 5 2" xfId="222"/>
    <cellStyle name="20% - Акцент3 2 6" xfId="223"/>
    <cellStyle name="20% - Акцент3 2 6 2" xfId="224"/>
    <cellStyle name="20% - Акцент3 2 7" xfId="225"/>
    <cellStyle name="20% - Акцент3 2 7 2" xfId="226"/>
    <cellStyle name="20% - Акцент3 2 8" xfId="227"/>
    <cellStyle name="20% - Акцент3 2 8 2" xfId="228"/>
    <cellStyle name="20% - Акцент3 2 9" xfId="229"/>
    <cellStyle name="20% - Акцент3 2 9 2" xfId="230"/>
    <cellStyle name="20% - Акцент4 2" xfId="231"/>
    <cellStyle name="20% - Акцент4 2 10" xfId="232"/>
    <cellStyle name="20% - Акцент4 2 10 2" xfId="233"/>
    <cellStyle name="20% - Акцент4 2 11" xfId="234"/>
    <cellStyle name="20% - Акцент4 2 11 2" xfId="235"/>
    <cellStyle name="20% - Акцент4 2 12" xfId="236"/>
    <cellStyle name="20% - Акцент4 2 13" xfId="237"/>
    <cellStyle name="20% - Акцент4 2 14" xfId="238"/>
    <cellStyle name="20% - Акцент4 2 15" xfId="239"/>
    <cellStyle name="20% - Акцент4 2 16" xfId="240"/>
    <cellStyle name="20% - Акцент4 2 17" xfId="241"/>
    <cellStyle name="20% - Акцент4 2 18" xfId="242"/>
    <cellStyle name="20% - Акцент4 2 19" xfId="243"/>
    <cellStyle name="20% - Акцент4 2 2" xfId="244"/>
    <cellStyle name="20% - Акцент4 2 2 2" xfId="245"/>
    <cellStyle name="20% - Акцент4 2 20" xfId="246"/>
    <cellStyle name="20% - Акцент4 2 3" xfId="247"/>
    <cellStyle name="20% - Акцент4 2 3 2" xfId="248"/>
    <cellStyle name="20% - Акцент4 2 4" xfId="249"/>
    <cellStyle name="20% - Акцент4 2 4 2" xfId="250"/>
    <cellStyle name="20% - Акцент4 2 5" xfId="251"/>
    <cellStyle name="20% - Акцент4 2 5 2" xfId="252"/>
    <cellStyle name="20% - Акцент4 2 6" xfId="253"/>
    <cellStyle name="20% - Акцент4 2 6 2" xfId="254"/>
    <cellStyle name="20% - Акцент4 2 7" xfId="255"/>
    <cellStyle name="20% - Акцент4 2 7 2" xfId="256"/>
    <cellStyle name="20% - Акцент4 2 8" xfId="257"/>
    <cellStyle name="20% - Акцент4 2 8 2" xfId="258"/>
    <cellStyle name="20% - Акцент4 2 9" xfId="259"/>
    <cellStyle name="20% - Акцент4 2 9 2" xfId="260"/>
    <cellStyle name="20% - Акцент5 2" xfId="261"/>
    <cellStyle name="20% - Акцент5 2 10" xfId="262"/>
    <cellStyle name="20% - Акцент5 2 10 2" xfId="263"/>
    <cellStyle name="20% - Акцент5 2 11" xfId="264"/>
    <cellStyle name="20% - Акцент5 2 11 2" xfId="265"/>
    <cellStyle name="20% - Акцент5 2 12" xfId="266"/>
    <cellStyle name="20% - Акцент5 2 13" xfId="267"/>
    <cellStyle name="20% - Акцент5 2 14" xfId="268"/>
    <cellStyle name="20% - Акцент5 2 15" xfId="269"/>
    <cellStyle name="20% - Акцент5 2 16" xfId="270"/>
    <cellStyle name="20% - Акцент5 2 17" xfId="271"/>
    <cellStyle name="20% - Акцент5 2 18" xfId="272"/>
    <cellStyle name="20% - Акцент5 2 19" xfId="273"/>
    <cellStyle name="20% - Акцент5 2 2" xfId="274"/>
    <cellStyle name="20% - Акцент5 2 2 2" xfId="275"/>
    <cellStyle name="20% - Акцент5 2 20" xfId="276"/>
    <cellStyle name="20% - Акцент5 2 3" xfId="277"/>
    <cellStyle name="20% - Акцент5 2 3 2" xfId="278"/>
    <cellStyle name="20% - Акцент5 2 4" xfId="279"/>
    <cellStyle name="20% - Акцент5 2 4 2" xfId="280"/>
    <cellStyle name="20% - Акцент5 2 5" xfId="281"/>
    <cellStyle name="20% - Акцент5 2 5 2" xfId="282"/>
    <cellStyle name="20% - Акцент5 2 6" xfId="283"/>
    <cellStyle name="20% - Акцент5 2 6 2" xfId="284"/>
    <cellStyle name="20% - Акцент5 2 7" xfId="285"/>
    <cellStyle name="20% - Акцент5 2 7 2" xfId="286"/>
    <cellStyle name="20% - Акцент5 2 8" xfId="287"/>
    <cellStyle name="20% - Акцент5 2 8 2" xfId="288"/>
    <cellStyle name="20% - Акцент5 2 9" xfId="289"/>
    <cellStyle name="20% - Акцент5 2 9 2" xfId="290"/>
    <cellStyle name="20% - Акцент6 2" xfId="291"/>
    <cellStyle name="20% - Акцент6 2 10" xfId="292"/>
    <cellStyle name="20% - Акцент6 2 10 2" xfId="293"/>
    <cellStyle name="20% - Акцент6 2 11" xfId="294"/>
    <cellStyle name="20% - Акцент6 2 11 2" xfId="295"/>
    <cellStyle name="20% - Акцент6 2 12" xfId="296"/>
    <cellStyle name="20% - Акцент6 2 13" xfId="297"/>
    <cellStyle name="20% - Акцент6 2 14" xfId="298"/>
    <cellStyle name="20% - Акцент6 2 15" xfId="299"/>
    <cellStyle name="20% - Акцент6 2 16" xfId="300"/>
    <cellStyle name="20% - Акцент6 2 17" xfId="301"/>
    <cellStyle name="20% - Акцент6 2 18" xfId="302"/>
    <cellStyle name="20% - Акцент6 2 19" xfId="303"/>
    <cellStyle name="20% - Акцент6 2 2" xfId="304"/>
    <cellStyle name="20% - Акцент6 2 2 2" xfId="305"/>
    <cellStyle name="20% - Акцент6 2 20" xfId="306"/>
    <cellStyle name="20% - Акцент6 2 3" xfId="307"/>
    <cellStyle name="20% - Акцент6 2 3 2" xfId="308"/>
    <cellStyle name="20% - Акцент6 2 4" xfId="309"/>
    <cellStyle name="20% - Акцент6 2 4 2" xfId="310"/>
    <cellStyle name="20% - Акцент6 2 5" xfId="311"/>
    <cellStyle name="20% - Акцент6 2 5 2" xfId="312"/>
    <cellStyle name="20% - Акцент6 2 6" xfId="313"/>
    <cellStyle name="20% - Акцент6 2 6 2" xfId="314"/>
    <cellStyle name="20% - Акцент6 2 7" xfId="315"/>
    <cellStyle name="20% - Акцент6 2 7 2" xfId="316"/>
    <cellStyle name="20% - Акцент6 2 8" xfId="317"/>
    <cellStyle name="20% - Акцент6 2 8 2" xfId="318"/>
    <cellStyle name="20% - Акцент6 2 9" xfId="319"/>
    <cellStyle name="20% - Акцент6 2 9 2" xfId="320"/>
    <cellStyle name="40% - Accent1" xfId="321"/>
    <cellStyle name="40% - Accent1 10" xfId="322"/>
    <cellStyle name="40% - Accent1 10 2" xfId="323"/>
    <cellStyle name="40% - Accent1 11" xfId="324"/>
    <cellStyle name="40% - Accent1 11 2" xfId="325"/>
    <cellStyle name="40% - Accent1 12" xfId="326"/>
    <cellStyle name="40% - Accent1 2" xfId="327"/>
    <cellStyle name="40% - Accent1 2 2" xfId="328"/>
    <cellStyle name="40% - Accent1 3" xfId="329"/>
    <cellStyle name="40% - Accent1 3 2" xfId="330"/>
    <cellStyle name="40% - Accent1 4" xfId="331"/>
    <cellStyle name="40% - Accent1 4 2" xfId="332"/>
    <cellStyle name="40% - Accent1 5" xfId="333"/>
    <cellStyle name="40% - Accent1 5 2" xfId="334"/>
    <cellStyle name="40% - Accent1 6" xfId="335"/>
    <cellStyle name="40% - Accent1 6 2" xfId="336"/>
    <cellStyle name="40% - Accent1 7" xfId="337"/>
    <cellStyle name="40% - Accent1 7 2" xfId="338"/>
    <cellStyle name="40% - Accent1 8" xfId="339"/>
    <cellStyle name="40% - Accent1 8 2" xfId="340"/>
    <cellStyle name="40% - Accent1 9" xfId="341"/>
    <cellStyle name="40% - Accent1 9 2" xfId="342"/>
    <cellStyle name="40% - Accent2" xfId="343"/>
    <cellStyle name="40% - Accent2 10" xfId="344"/>
    <cellStyle name="40% - Accent2 10 2" xfId="345"/>
    <cellStyle name="40% - Accent2 11" xfId="346"/>
    <cellStyle name="40% - Accent2 11 2" xfId="347"/>
    <cellStyle name="40% - Accent2 12" xfId="348"/>
    <cellStyle name="40% - Accent2 2" xfId="349"/>
    <cellStyle name="40% - Accent2 2 2" xfId="350"/>
    <cellStyle name="40% - Accent2 3" xfId="351"/>
    <cellStyle name="40% - Accent2 3 2" xfId="352"/>
    <cellStyle name="40% - Accent2 4" xfId="353"/>
    <cellStyle name="40% - Accent2 4 2" xfId="354"/>
    <cellStyle name="40% - Accent2 5" xfId="355"/>
    <cellStyle name="40% - Accent2 5 2" xfId="356"/>
    <cellStyle name="40% - Accent2 6" xfId="357"/>
    <cellStyle name="40% - Accent2 6 2" xfId="358"/>
    <cellStyle name="40% - Accent2 7" xfId="359"/>
    <cellStyle name="40% - Accent2 7 2" xfId="360"/>
    <cellStyle name="40% - Accent2 8" xfId="361"/>
    <cellStyle name="40% - Accent2 8 2" xfId="362"/>
    <cellStyle name="40% - Accent2 9" xfId="363"/>
    <cellStyle name="40% - Accent2 9 2" xfId="364"/>
    <cellStyle name="40% - Accent3" xfId="365"/>
    <cellStyle name="40% - Accent3 10" xfId="366"/>
    <cellStyle name="40% - Accent3 10 2" xfId="367"/>
    <cellStyle name="40% - Accent3 11" xfId="368"/>
    <cellStyle name="40% - Accent3 11 2" xfId="369"/>
    <cellStyle name="40% - Accent3 12" xfId="370"/>
    <cellStyle name="40% - Accent3 2" xfId="371"/>
    <cellStyle name="40% - Accent3 2 2" xfId="372"/>
    <cellStyle name="40% - Accent3 3" xfId="373"/>
    <cellStyle name="40% - Accent3 3 2" xfId="374"/>
    <cellStyle name="40% - Accent3 4" xfId="375"/>
    <cellStyle name="40% - Accent3 4 2" xfId="376"/>
    <cellStyle name="40% - Accent3 5" xfId="377"/>
    <cellStyle name="40% - Accent3 5 2" xfId="378"/>
    <cellStyle name="40% - Accent3 6" xfId="379"/>
    <cellStyle name="40% - Accent3 6 2" xfId="380"/>
    <cellStyle name="40% - Accent3 7" xfId="381"/>
    <cellStyle name="40% - Accent3 7 2" xfId="382"/>
    <cellStyle name="40% - Accent3 8" xfId="383"/>
    <cellStyle name="40% - Accent3 8 2" xfId="384"/>
    <cellStyle name="40% - Accent3 9" xfId="385"/>
    <cellStyle name="40% - Accent3 9 2" xfId="386"/>
    <cellStyle name="40% - Accent4" xfId="387"/>
    <cellStyle name="40% - Accent4 10" xfId="388"/>
    <cellStyle name="40% - Accent4 10 2" xfId="389"/>
    <cellStyle name="40% - Accent4 11" xfId="390"/>
    <cellStyle name="40% - Accent4 11 2" xfId="391"/>
    <cellStyle name="40% - Accent4 12" xfId="392"/>
    <cellStyle name="40% - Accent4 2" xfId="393"/>
    <cellStyle name="40% - Accent4 2 2" xfId="394"/>
    <cellStyle name="40% - Accent4 3" xfId="395"/>
    <cellStyle name="40% - Accent4 3 2" xfId="396"/>
    <cellStyle name="40% - Accent4 4" xfId="397"/>
    <cellStyle name="40% - Accent4 4 2" xfId="398"/>
    <cellStyle name="40% - Accent4 5" xfId="399"/>
    <cellStyle name="40% - Accent4 5 2" xfId="400"/>
    <cellStyle name="40% - Accent4 6" xfId="401"/>
    <cellStyle name="40% - Accent4 6 2" xfId="402"/>
    <cellStyle name="40% - Accent4 7" xfId="403"/>
    <cellStyle name="40% - Accent4 7 2" xfId="404"/>
    <cellStyle name="40% - Accent4 8" xfId="405"/>
    <cellStyle name="40% - Accent4 8 2" xfId="406"/>
    <cellStyle name="40% - Accent4 9" xfId="407"/>
    <cellStyle name="40% - Accent4 9 2" xfId="408"/>
    <cellStyle name="40% - Accent5" xfId="409"/>
    <cellStyle name="40% - Accent5 10" xfId="410"/>
    <cellStyle name="40% - Accent5 10 2" xfId="411"/>
    <cellStyle name="40% - Accent5 11" xfId="412"/>
    <cellStyle name="40% - Accent5 11 2" xfId="413"/>
    <cellStyle name="40% - Accent5 12" xfId="414"/>
    <cellStyle name="40% - Accent5 2" xfId="415"/>
    <cellStyle name="40% - Accent5 2 2" xfId="416"/>
    <cellStyle name="40% - Accent5 3" xfId="417"/>
    <cellStyle name="40% - Accent5 3 2" xfId="418"/>
    <cellStyle name="40% - Accent5 4" xfId="419"/>
    <cellStyle name="40% - Accent5 4 2" xfId="420"/>
    <cellStyle name="40% - Accent5 5" xfId="421"/>
    <cellStyle name="40% - Accent5 5 2" xfId="422"/>
    <cellStyle name="40% - Accent5 6" xfId="423"/>
    <cellStyle name="40% - Accent5 6 2" xfId="424"/>
    <cellStyle name="40% - Accent5 7" xfId="425"/>
    <cellStyle name="40% - Accent5 7 2" xfId="426"/>
    <cellStyle name="40% - Accent5 8" xfId="427"/>
    <cellStyle name="40% - Accent5 8 2" xfId="428"/>
    <cellStyle name="40% - Accent5 9" xfId="429"/>
    <cellStyle name="40% - Accent5 9 2" xfId="430"/>
    <cellStyle name="40% - Accent6" xfId="431"/>
    <cellStyle name="40% - Accent6 10" xfId="432"/>
    <cellStyle name="40% - Accent6 10 2" xfId="433"/>
    <cellStyle name="40% - Accent6 11" xfId="434"/>
    <cellStyle name="40% - Accent6 11 2" xfId="435"/>
    <cellStyle name="40% - Accent6 12" xfId="436"/>
    <cellStyle name="40% - Accent6 2" xfId="437"/>
    <cellStyle name="40% - Accent6 2 2" xfId="438"/>
    <cellStyle name="40% - Accent6 3" xfId="439"/>
    <cellStyle name="40% - Accent6 3 2" xfId="440"/>
    <cellStyle name="40% - Accent6 4" xfId="441"/>
    <cellStyle name="40% - Accent6 4 2" xfId="442"/>
    <cellStyle name="40% - Accent6 5" xfId="443"/>
    <cellStyle name="40% - Accent6 5 2" xfId="444"/>
    <cellStyle name="40% - Accent6 6" xfId="445"/>
    <cellStyle name="40% - Accent6 6 2" xfId="446"/>
    <cellStyle name="40% - Accent6 7" xfId="447"/>
    <cellStyle name="40% - Accent6 7 2" xfId="448"/>
    <cellStyle name="40% - Accent6 8" xfId="449"/>
    <cellStyle name="40% - Accent6 8 2" xfId="450"/>
    <cellStyle name="40% - Accent6 9" xfId="451"/>
    <cellStyle name="40% - Accent6 9 2" xfId="452"/>
    <cellStyle name="40% - Акцент1 2" xfId="453"/>
    <cellStyle name="40% - Акцент1 2 10" xfId="454"/>
    <cellStyle name="40% - Акцент1 2 10 2" xfId="455"/>
    <cellStyle name="40% - Акцент1 2 11" xfId="456"/>
    <cellStyle name="40% - Акцент1 2 11 2" xfId="457"/>
    <cellStyle name="40% - Акцент1 2 12" xfId="458"/>
    <cellStyle name="40% - Акцент1 2 13" xfId="459"/>
    <cellStyle name="40% - Акцент1 2 14" xfId="460"/>
    <cellStyle name="40% - Акцент1 2 15" xfId="461"/>
    <cellStyle name="40% - Акцент1 2 16" xfId="462"/>
    <cellStyle name="40% - Акцент1 2 17" xfId="463"/>
    <cellStyle name="40% - Акцент1 2 18" xfId="464"/>
    <cellStyle name="40% - Акцент1 2 19" xfId="465"/>
    <cellStyle name="40% - Акцент1 2 2" xfId="466"/>
    <cellStyle name="40% - Акцент1 2 2 2" xfId="467"/>
    <cellStyle name="40% - Акцент1 2 20" xfId="468"/>
    <cellStyle name="40% - Акцент1 2 3" xfId="469"/>
    <cellStyle name="40% - Акцент1 2 3 2" xfId="470"/>
    <cellStyle name="40% - Акцент1 2 4" xfId="471"/>
    <cellStyle name="40% - Акцент1 2 4 2" xfId="472"/>
    <cellStyle name="40% - Акцент1 2 5" xfId="473"/>
    <cellStyle name="40% - Акцент1 2 5 2" xfId="474"/>
    <cellStyle name="40% - Акцент1 2 6" xfId="475"/>
    <cellStyle name="40% - Акцент1 2 6 2" xfId="476"/>
    <cellStyle name="40% - Акцент1 2 7" xfId="477"/>
    <cellStyle name="40% - Акцент1 2 7 2" xfId="478"/>
    <cellStyle name="40% - Акцент1 2 8" xfId="479"/>
    <cellStyle name="40% - Акцент1 2 8 2" xfId="480"/>
    <cellStyle name="40% - Акцент1 2 9" xfId="481"/>
    <cellStyle name="40% - Акцент1 2 9 2" xfId="482"/>
    <cellStyle name="40% - Акцент2 2" xfId="483"/>
    <cellStyle name="40% - Акцент2 2 10" xfId="484"/>
    <cellStyle name="40% - Акцент2 2 10 2" xfId="485"/>
    <cellStyle name="40% - Акцент2 2 11" xfId="486"/>
    <cellStyle name="40% - Акцент2 2 11 2" xfId="487"/>
    <cellStyle name="40% - Акцент2 2 12" xfId="488"/>
    <cellStyle name="40% - Акцент2 2 13" xfId="489"/>
    <cellStyle name="40% - Акцент2 2 14" xfId="490"/>
    <cellStyle name="40% - Акцент2 2 15" xfId="491"/>
    <cellStyle name="40% - Акцент2 2 16" xfId="492"/>
    <cellStyle name="40% - Акцент2 2 17" xfId="493"/>
    <cellStyle name="40% - Акцент2 2 18" xfId="494"/>
    <cellStyle name="40% - Акцент2 2 19" xfId="495"/>
    <cellStyle name="40% - Акцент2 2 2" xfId="496"/>
    <cellStyle name="40% - Акцент2 2 2 2" xfId="497"/>
    <cellStyle name="40% - Акцент2 2 20" xfId="498"/>
    <cellStyle name="40% - Акцент2 2 3" xfId="499"/>
    <cellStyle name="40% - Акцент2 2 3 2" xfId="500"/>
    <cellStyle name="40% - Акцент2 2 4" xfId="501"/>
    <cellStyle name="40% - Акцент2 2 4 2" xfId="502"/>
    <cellStyle name="40% - Акцент2 2 5" xfId="503"/>
    <cellStyle name="40% - Акцент2 2 5 2" xfId="504"/>
    <cellStyle name="40% - Акцент2 2 6" xfId="505"/>
    <cellStyle name="40% - Акцент2 2 6 2" xfId="506"/>
    <cellStyle name="40% - Акцент2 2 7" xfId="507"/>
    <cellStyle name="40% - Акцент2 2 7 2" xfId="508"/>
    <cellStyle name="40% - Акцент2 2 8" xfId="509"/>
    <cellStyle name="40% - Акцент2 2 8 2" xfId="510"/>
    <cellStyle name="40% - Акцент2 2 9" xfId="511"/>
    <cellStyle name="40% - Акцент2 2 9 2" xfId="512"/>
    <cellStyle name="40% - Акцент3 2" xfId="513"/>
    <cellStyle name="40% - Акцент3 2 10" xfId="514"/>
    <cellStyle name="40% - Акцент3 2 10 2" xfId="515"/>
    <cellStyle name="40% - Акцент3 2 11" xfId="516"/>
    <cellStyle name="40% - Акцент3 2 11 2" xfId="517"/>
    <cellStyle name="40% - Акцент3 2 12" xfId="518"/>
    <cellStyle name="40% - Акцент3 2 13" xfId="519"/>
    <cellStyle name="40% - Акцент3 2 14" xfId="520"/>
    <cellStyle name="40% - Акцент3 2 15" xfId="521"/>
    <cellStyle name="40% - Акцент3 2 16" xfId="522"/>
    <cellStyle name="40% - Акцент3 2 17" xfId="523"/>
    <cellStyle name="40% - Акцент3 2 18" xfId="524"/>
    <cellStyle name="40% - Акцент3 2 19" xfId="525"/>
    <cellStyle name="40% - Акцент3 2 2" xfId="526"/>
    <cellStyle name="40% - Акцент3 2 2 2" xfId="527"/>
    <cellStyle name="40% - Акцент3 2 20" xfId="528"/>
    <cellStyle name="40% - Акцент3 2 3" xfId="529"/>
    <cellStyle name="40% - Акцент3 2 3 2" xfId="530"/>
    <cellStyle name="40% - Акцент3 2 4" xfId="531"/>
    <cellStyle name="40% - Акцент3 2 4 2" xfId="532"/>
    <cellStyle name="40% - Акцент3 2 5" xfId="533"/>
    <cellStyle name="40% - Акцент3 2 5 2" xfId="534"/>
    <cellStyle name="40% - Акцент3 2 6" xfId="535"/>
    <cellStyle name="40% - Акцент3 2 6 2" xfId="536"/>
    <cellStyle name="40% - Акцент3 2 7" xfId="537"/>
    <cellStyle name="40% - Акцент3 2 7 2" xfId="538"/>
    <cellStyle name="40% - Акцент3 2 8" xfId="539"/>
    <cellStyle name="40% - Акцент3 2 8 2" xfId="540"/>
    <cellStyle name="40% - Акцент3 2 9" xfId="541"/>
    <cellStyle name="40% - Акцент3 2 9 2" xfId="542"/>
    <cellStyle name="40% - Акцент4 2" xfId="543"/>
    <cellStyle name="40% - Акцент4 2 10" xfId="544"/>
    <cellStyle name="40% - Акцент4 2 10 2" xfId="545"/>
    <cellStyle name="40% - Акцент4 2 11" xfId="546"/>
    <cellStyle name="40% - Акцент4 2 11 2" xfId="547"/>
    <cellStyle name="40% - Акцент4 2 12" xfId="548"/>
    <cellStyle name="40% - Акцент4 2 13" xfId="549"/>
    <cellStyle name="40% - Акцент4 2 14" xfId="550"/>
    <cellStyle name="40% - Акцент4 2 15" xfId="551"/>
    <cellStyle name="40% - Акцент4 2 16" xfId="552"/>
    <cellStyle name="40% - Акцент4 2 17" xfId="553"/>
    <cellStyle name="40% - Акцент4 2 18" xfId="554"/>
    <cellStyle name="40% - Акцент4 2 19" xfId="555"/>
    <cellStyle name="40% - Акцент4 2 2" xfId="556"/>
    <cellStyle name="40% - Акцент4 2 2 2" xfId="557"/>
    <cellStyle name="40% - Акцент4 2 20" xfId="558"/>
    <cellStyle name="40% - Акцент4 2 3" xfId="559"/>
    <cellStyle name="40% - Акцент4 2 3 2" xfId="560"/>
    <cellStyle name="40% - Акцент4 2 4" xfId="561"/>
    <cellStyle name="40% - Акцент4 2 4 2" xfId="562"/>
    <cellStyle name="40% - Акцент4 2 5" xfId="563"/>
    <cellStyle name="40% - Акцент4 2 5 2" xfId="564"/>
    <cellStyle name="40% - Акцент4 2 6" xfId="565"/>
    <cellStyle name="40% - Акцент4 2 6 2" xfId="566"/>
    <cellStyle name="40% - Акцент4 2 7" xfId="567"/>
    <cellStyle name="40% - Акцент4 2 7 2" xfId="568"/>
    <cellStyle name="40% - Акцент4 2 8" xfId="569"/>
    <cellStyle name="40% - Акцент4 2 8 2" xfId="570"/>
    <cellStyle name="40% - Акцент4 2 9" xfId="571"/>
    <cellStyle name="40% - Акцент4 2 9 2" xfId="572"/>
    <cellStyle name="40% - Акцент5 2" xfId="573"/>
    <cellStyle name="40% - Акцент5 2 10" xfId="574"/>
    <cellStyle name="40% - Акцент5 2 10 2" xfId="575"/>
    <cellStyle name="40% - Акцент5 2 11" xfId="576"/>
    <cellStyle name="40% - Акцент5 2 11 2" xfId="577"/>
    <cellStyle name="40% - Акцент5 2 12" xfId="578"/>
    <cellStyle name="40% - Акцент5 2 13" xfId="579"/>
    <cellStyle name="40% - Акцент5 2 14" xfId="580"/>
    <cellStyle name="40% - Акцент5 2 15" xfId="581"/>
    <cellStyle name="40% - Акцент5 2 16" xfId="582"/>
    <cellStyle name="40% - Акцент5 2 17" xfId="583"/>
    <cellStyle name="40% - Акцент5 2 18" xfId="584"/>
    <cellStyle name="40% - Акцент5 2 19" xfId="585"/>
    <cellStyle name="40% - Акцент5 2 2" xfId="586"/>
    <cellStyle name="40% - Акцент5 2 2 2" xfId="587"/>
    <cellStyle name="40% - Акцент5 2 20" xfId="588"/>
    <cellStyle name="40% - Акцент5 2 3" xfId="589"/>
    <cellStyle name="40% - Акцент5 2 3 2" xfId="590"/>
    <cellStyle name="40% - Акцент5 2 4" xfId="591"/>
    <cellStyle name="40% - Акцент5 2 4 2" xfId="592"/>
    <cellStyle name="40% - Акцент5 2 5" xfId="593"/>
    <cellStyle name="40% - Акцент5 2 5 2" xfId="594"/>
    <cellStyle name="40% - Акцент5 2 6" xfId="595"/>
    <cellStyle name="40% - Акцент5 2 6 2" xfId="596"/>
    <cellStyle name="40% - Акцент5 2 7" xfId="597"/>
    <cellStyle name="40% - Акцент5 2 7 2" xfId="598"/>
    <cellStyle name="40% - Акцент5 2 8" xfId="599"/>
    <cellStyle name="40% - Акцент5 2 8 2" xfId="600"/>
    <cellStyle name="40% - Акцент5 2 9" xfId="601"/>
    <cellStyle name="40% - Акцент5 2 9 2" xfId="602"/>
    <cellStyle name="40% - Акцент6 2" xfId="603"/>
    <cellStyle name="40% - Акцент6 2 10" xfId="604"/>
    <cellStyle name="40% - Акцент6 2 10 2" xfId="605"/>
    <cellStyle name="40% - Акцент6 2 11" xfId="606"/>
    <cellStyle name="40% - Акцент6 2 11 2" xfId="607"/>
    <cellStyle name="40% - Акцент6 2 12" xfId="608"/>
    <cellStyle name="40% - Акцент6 2 13" xfId="609"/>
    <cellStyle name="40% - Акцент6 2 14" xfId="610"/>
    <cellStyle name="40% - Акцент6 2 15" xfId="611"/>
    <cellStyle name="40% - Акцент6 2 16" xfId="612"/>
    <cellStyle name="40% - Акцент6 2 17" xfId="613"/>
    <cellStyle name="40% - Акцент6 2 18" xfId="614"/>
    <cellStyle name="40% - Акцент6 2 19" xfId="615"/>
    <cellStyle name="40% - Акцент6 2 2" xfId="616"/>
    <cellStyle name="40% - Акцент6 2 2 2" xfId="617"/>
    <cellStyle name="40% - Акцент6 2 20" xfId="618"/>
    <cellStyle name="40% - Акцент6 2 3" xfId="619"/>
    <cellStyle name="40% - Акцент6 2 3 2" xfId="620"/>
    <cellStyle name="40% - Акцент6 2 4" xfId="621"/>
    <cellStyle name="40% - Акцент6 2 4 2" xfId="622"/>
    <cellStyle name="40% - Акцент6 2 5" xfId="623"/>
    <cellStyle name="40% - Акцент6 2 5 2" xfId="624"/>
    <cellStyle name="40% - Акцент6 2 6" xfId="625"/>
    <cellStyle name="40% - Акцент6 2 6 2" xfId="626"/>
    <cellStyle name="40% - Акцент6 2 7" xfId="627"/>
    <cellStyle name="40% - Акцент6 2 7 2" xfId="628"/>
    <cellStyle name="40% - Акцент6 2 8" xfId="629"/>
    <cellStyle name="40% - Акцент6 2 8 2" xfId="630"/>
    <cellStyle name="40% - Акцент6 2 9" xfId="631"/>
    <cellStyle name="40% - Акцент6 2 9 2" xfId="632"/>
    <cellStyle name="60% - Accent1" xfId="633"/>
    <cellStyle name="60% - Accent2" xfId="634"/>
    <cellStyle name="60% - Accent3" xfId="635"/>
    <cellStyle name="60% - Accent4" xfId="636"/>
    <cellStyle name="60% - Accent5" xfId="637"/>
    <cellStyle name="60% - Accent6" xfId="638"/>
    <cellStyle name="60% - Акцент1 2" xfId="639"/>
    <cellStyle name="60% - Акцент1 2 2" xfId="640"/>
    <cellStyle name="60% - Акцент1 2 3" xfId="641"/>
    <cellStyle name="60% - Акцент2 2" xfId="642"/>
    <cellStyle name="60% - Акцент2 2 2" xfId="643"/>
    <cellStyle name="60% - Акцент2 2 3" xfId="644"/>
    <cellStyle name="60% - Акцент3 2" xfId="645"/>
    <cellStyle name="60% - Акцент3 2 2" xfId="646"/>
    <cellStyle name="60% - Акцент3 2 3" xfId="647"/>
    <cellStyle name="60% - Акцент4 2" xfId="648"/>
    <cellStyle name="60% - Акцент4 2 2" xfId="649"/>
    <cellStyle name="60% - Акцент4 2 3" xfId="650"/>
    <cellStyle name="60% - Акцент5 2" xfId="651"/>
    <cellStyle name="60% - Акцент5 2 2" xfId="652"/>
    <cellStyle name="60% - Акцент5 2 3" xfId="653"/>
    <cellStyle name="60% - Акцент6 2" xfId="654"/>
    <cellStyle name="60% - Акцент6 2 2" xfId="655"/>
    <cellStyle name="60% - Акцент6 2 3" xfId="656"/>
    <cellStyle name="Accent1" xfId="657"/>
    <cellStyle name="Accent2" xfId="658"/>
    <cellStyle name="Accent3" xfId="659"/>
    <cellStyle name="Accent4" xfId="660"/>
    <cellStyle name="Accent5" xfId="661"/>
    <cellStyle name="Accent6" xfId="662"/>
    <cellStyle name="Bad" xfId="663"/>
    <cellStyle name="Balance" xfId="664"/>
    <cellStyle name="BalanceBold" xfId="665"/>
    <cellStyle name="Calculation" xfId="666"/>
    <cellStyle name="Cell1" xfId="667"/>
    <cellStyle name="Cell2" xfId="668"/>
    <cellStyle name="Cell3" xfId="669"/>
    <cellStyle name="Cell4" xfId="670"/>
    <cellStyle name="Cell5" xfId="671"/>
    <cellStyle name="Check Cell" xfId="672"/>
    <cellStyle name="Column1" xfId="673"/>
    <cellStyle name="Column2" xfId="674"/>
    <cellStyle name="Column3" xfId="675"/>
    <cellStyle name="Column4" xfId="676"/>
    <cellStyle name="Column5" xfId="677"/>
    <cellStyle name="Column7" xfId="678"/>
    <cellStyle name="Comma [0]_5_Year_Plan_Fuel" xfId="679"/>
    <cellStyle name="Comma_5_Year_Plan_Fuel" xfId="680"/>
    <cellStyle name="Currency [0]_5_Year_Plan_Fuel" xfId="681"/>
    <cellStyle name="Currency_1-TETS-3(FR)DECEMBER99" xfId="682"/>
    <cellStyle name="Data" xfId="683"/>
    <cellStyle name="Data 2" xfId="684"/>
    <cellStyle name="DataBold" xfId="685"/>
    <cellStyle name="Explanatory Text" xfId="686"/>
    <cellStyle name="Good" xfId="687"/>
    <cellStyle name="Heading 1" xfId="688"/>
    <cellStyle name="Heading 2" xfId="689"/>
    <cellStyle name="Heading 3" xfId="690"/>
    <cellStyle name="Heading 4" xfId="691"/>
    <cellStyle name="Heading1" xfId="692"/>
    <cellStyle name="Heading2" xfId="693"/>
    <cellStyle name="Heading3" xfId="694"/>
    <cellStyle name="Heading4" xfId="695"/>
    <cellStyle name="Hyperlink" xfId="696"/>
    <cellStyle name="Input" xfId="697"/>
    <cellStyle name="Linked Cell" xfId="698"/>
    <cellStyle name="Name1" xfId="699"/>
    <cellStyle name="Name2" xfId="700"/>
    <cellStyle name="Name3" xfId="701"/>
    <cellStyle name="Name4" xfId="702"/>
    <cellStyle name="Name5" xfId="703"/>
    <cellStyle name="Neutral" xfId="704"/>
    <cellStyle name="Normal 5" xfId="705"/>
    <cellStyle name="Normal 6" xfId="706"/>
    <cellStyle name="Normal_1-TETS-2(fin_results ШПЗ)" xfId="707"/>
    <cellStyle name="Note" xfId="708"/>
    <cellStyle name="Note 10" xfId="709"/>
    <cellStyle name="Note 10 2" xfId="710"/>
    <cellStyle name="Note 11" xfId="711"/>
    <cellStyle name="Note 11 2" xfId="712"/>
    <cellStyle name="Note 12" xfId="713"/>
    <cellStyle name="Note 2" xfId="714"/>
    <cellStyle name="Note 2 2" xfId="715"/>
    <cellStyle name="Note 3" xfId="716"/>
    <cellStyle name="Note 3 2" xfId="717"/>
    <cellStyle name="Note 4" xfId="718"/>
    <cellStyle name="Note 4 2" xfId="719"/>
    <cellStyle name="Note 5" xfId="720"/>
    <cellStyle name="Note 5 2" xfId="721"/>
    <cellStyle name="Note 6" xfId="722"/>
    <cellStyle name="Note 6 2" xfId="723"/>
    <cellStyle name="Note 7" xfId="724"/>
    <cellStyle name="Note 7 2" xfId="725"/>
    <cellStyle name="Note 8" xfId="726"/>
    <cellStyle name="Note 8 2" xfId="727"/>
    <cellStyle name="Note 9" xfId="728"/>
    <cellStyle name="Note 9 2" xfId="729"/>
    <cellStyle name="Output" xfId="730"/>
    <cellStyle name="S4" xfId="731"/>
    <cellStyle name="Title" xfId="732"/>
    <cellStyle name="Title1" xfId="733"/>
    <cellStyle name="TitleCol1" xfId="734"/>
    <cellStyle name="TitleCol2" xfId="735"/>
    <cellStyle name="Total" xfId="736"/>
    <cellStyle name="Warning Text" xfId="737"/>
    <cellStyle name="White1" xfId="738"/>
    <cellStyle name="White2" xfId="739"/>
    <cellStyle name="White3" xfId="740"/>
    <cellStyle name="White4" xfId="741"/>
    <cellStyle name="White5" xfId="742"/>
    <cellStyle name="Акцент1 2" xfId="743"/>
    <cellStyle name="Акцент1 2 2" xfId="744"/>
    <cellStyle name="Акцент1 2 3" xfId="745"/>
    <cellStyle name="Акцент2 2" xfId="746"/>
    <cellStyle name="Акцент2 2 2" xfId="747"/>
    <cellStyle name="Акцент2 2 3" xfId="748"/>
    <cellStyle name="Акцент3 2" xfId="749"/>
    <cellStyle name="Акцент3 2 2" xfId="750"/>
    <cellStyle name="Акцент3 2 3" xfId="751"/>
    <cellStyle name="Акцент4 2" xfId="752"/>
    <cellStyle name="Акцент4 2 2" xfId="753"/>
    <cellStyle name="Акцент4 2 3" xfId="754"/>
    <cellStyle name="Акцент5 2" xfId="755"/>
    <cellStyle name="Акцент6 2" xfId="756"/>
    <cellStyle name="Акцент6 2 2" xfId="757"/>
    <cellStyle name="Акцент6 2 3" xfId="758"/>
    <cellStyle name="Ввод  2" xfId="759"/>
    <cellStyle name="Ввод  2 2" xfId="760"/>
    <cellStyle name="Ввод  2 2 2" xfId="761"/>
    <cellStyle name="Ввод  2 3" xfId="762"/>
    <cellStyle name="Вывод 2" xfId="763"/>
    <cellStyle name="Вывод 2 2" xfId="764"/>
    <cellStyle name="Вывод 2 2 2" xfId="765"/>
    <cellStyle name="Вывод 2 3" xfId="766"/>
    <cellStyle name="Вычисление 2" xfId="767"/>
    <cellStyle name="Вычисление 2 2" xfId="768"/>
    <cellStyle name="Вычисление 2 2 2" xfId="769"/>
    <cellStyle name="Вычисление 2 3" xfId="770"/>
    <cellStyle name="Гиперссылка 2" xfId="771"/>
    <cellStyle name="Гиперссылка 2 2" xfId="772"/>
    <cellStyle name="Гиперссылка 3" xfId="773"/>
    <cellStyle name="Денежный 2" xfId="774"/>
    <cellStyle name="Денежный 2 2" xfId="775"/>
    <cellStyle name="Денежный 2 3" xfId="776"/>
    <cellStyle name="Денежный 2 4" xfId="777"/>
    <cellStyle name="Денежный 2 5" xfId="778"/>
    <cellStyle name="Заголовок 1 2" xfId="779"/>
    <cellStyle name="Заголовок 1 2 2" xfId="780"/>
    <cellStyle name="Заголовок 1 2 3" xfId="781"/>
    <cellStyle name="Заголовок 2 2" xfId="782"/>
    <cellStyle name="Заголовок 2 2 2" xfId="783"/>
    <cellStyle name="Заголовок 2 2 3" xfId="784"/>
    <cellStyle name="Заголовок 3 2" xfId="785"/>
    <cellStyle name="Заголовок 3 2 2" xfId="786"/>
    <cellStyle name="Заголовок 3 2 3" xfId="787"/>
    <cellStyle name="Заголовок 4 2" xfId="788"/>
    <cellStyle name="Заголовок 4 2 2" xfId="789"/>
    <cellStyle name="Заголовок 4 2 3" xfId="790"/>
    <cellStyle name="Итог 2" xfId="791"/>
    <cellStyle name="Итог 2 2" xfId="792"/>
    <cellStyle name="Итог 2 2 2" xfId="793"/>
    <cellStyle name="Итог 2 3" xfId="794"/>
    <cellStyle name="КАНДАГАЧ тел3-33-96" xfId="795"/>
    <cellStyle name="КАНДАГАЧ тел3-33-96 2" xfId="796"/>
    <cellStyle name="Контрольная ячейка 2" xfId="797"/>
    <cellStyle name="Название 2" xfId="798"/>
    <cellStyle name="Название 2 2" xfId="799"/>
    <cellStyle name="Название 2 3" xfId="800"/>
    <cellStyle name="Нейтральный 2" xfId="801"/>
    <cellStyle name="Нейтральный 2 2" xfId="802"/>
    <cellStyle name="Нейтральный 2 3" xfId="803"/>
    <cellStyle name="Обычный" xfId="0" builtinId="0"/>
    <cellStyle name="Обычный 10" xfId="804"/>
    <cellStyle name="Обычный 10 10" xfId="805"/>
    <cellStyle name="Обычный 10 2" xfId="806"/>
    <cellStyle name="Обычный 10 2 2" xfId="807"/>
    <cellStyle name="Обычный 10 2 2 2" xfId="808"/>
    <cellStyle name="Обычный 10 2 3" xfId="809"/>
    <cellStyle name="Обычный 10 3" xfId="810"/>
    <cellStyle name="Обычный 10 3 2" xfId="811"/>
    <cellStyle name="Обычный 10 3 2 2" xfId="812"/>
    <cellStyle name="Обычный 10 3 3" xfId="813"/>
    <cellStyle name="Обычный 100" xfId="814"/>
    <cellStyle name="Обычный 101" xfId="815"/>
    <cellStyle name="Обычный 102" xfId="816"/>
    <cellStyle name="Обычный 103" xfId="817"/>
    <cellStyle name="Обычный 104" xfId="818"/>
    <cellStyle name="Обычный 105" xfId="819"/>
    <cellStyle name="Обычный 106" xfId="820"/>
    <cellStyle name="Обычный 107" xfId="821"/>
    <cellStyle name="Обычный 108" xfId="822"/>
    <cellStyle name="Обычный 109" xfId="823"/>
    <cellStyle name="Обычный 11" xfId="824"/>
    <cellStyle name="Обычный 11 2" xfId="825"/>
    <cellStyle name="Обычный 11 2 2" xfId="826"/>
    <cellStyle name="Обычный 11 2 3" xfId="827"/>
    <cellStyle name="Обычный 11 2 3 2" xfId="828"/>
    <cellStyle name="Обычный 11 2 4" xfId="829"/>
    <cellStyle name="Обычный 11 3" xfId="830"/>
    <cellStyle name="Обычный 11 3 2" xfId="831"/>
    <cellStyle name="Обычный 11 4" xfId="832"/>
    <cellStyle name="Обычный 110" xfId="833"/>
    <cellStyle name="Обычный 111" xfId="834"/>
    <cellStyle name="Обычный 112" xfId="835"/>
    <cellStyle name="Обычный 113" xfId="836"/>
    <cellStyle name="Обычный 114" xfId="837"/>
    <cellStyle name="Обычный 115" xfId="838"/>
    <cellStyle name="Обычный 116" xfId="839"/>
    <cellStyle name="Обычный 117" xfId="840"/>
    <cellStyle name="Обычный 118" xfId="841"/>
    <cellStyle name="Обычный 119" xfId="842"/>
    <cellStyle name="Обычный 12" xfId="843"/>
    <cellStyle name="Обычный 12 2" xfId="844"/>
    <cellStyle name="Обычный 12 3" xfId="845"/>
    <cellStyle name="Обычный 12 3 2" xfId="846"/>
    <cellStyle name="Обычный 12 4" xfId="847"/>
    <cellStyle name="Обычный 120" xfId="848"/>
    <cellStyle name="Обычный 121" xfId="849"/>
    <cellStyle name="Обычный 122" xfId="850"/>
    <cellStyle name="Обычный 123" xfId="851"/>
    <cellStyle name="Обычный 124" xfId="852"/>
    <cellStyle name="Обычный 125" xfId="853"/>
    <cellStyle name="Обычный 126" xfId="854"/>
    <cellStyle name="Обычный 127" xfId="855"/>
    <cellStyle name="Обычный 128" xfId="856"/>
    <cellStyle name="Обычный 129" xfId="857"/>
    <cellStyle name="Обычный 13" xfId="858"/>
    <cellStyle name="Обычный 13 2" xfId="859"/>
    <cellStyle name="Обычный 13 2 2" xfId="860"/>
    <cellStyle name="Обычный 13 2 3" xfId="861"/>
    <cellStyle name="Обычный 13 2 3 2" xfId="862"/>
    <cellStyle name="Обычный 13 2 4" xfId="863"/>
    <cellStyle name="Обычный 13 3" xfId="864"/>
    <cellStyle name="Обычный 13 3 2" xfId="865"/>
    <cellStyle name="Обычный 13 3 2 2" xfId="866"/>
    <cellStyle name="Обычный 13 3 3" xfId="867"/>
    <cellStyle name="Обычный 13 4" xfId="868"/>
    <cellStyle name="Обычный 13 4 2" xfId="869"/>
    <cellStyle name="Обычный 13 5" xfId="870"/>
    <cellStyle name="Обычный 130" xfId="871"/>
    <cellStyle name="Обычный 131" xfId="872"/>
    <cellStyle name="Обычный 132" xfId="873"/>
    <cellStyle name="Обычный 133" xfId="874"/>
    <cellStyle name="Обычный 134" xfId="875"/>
    <cellStyle name="Обычный 135" xfId="876"/>
    <cellStyle name="Обычный 136" xfId="877"/>
    <cellStyle name="Обычный 137" xfId="878"/>
    <cellStyle name="Обычный 138" xfId="879"/>
    <cellStyle name="Обычный 139" xfId="880"/>
    <cellStyle name="Обычный 14" xfId="881"/>
    <cellStyle name="Обычный 14 2" xfId="882"/>
    <cellStyle name="Обычный 14 2 2" xfId="883"/>
    <cellStyle name="Обычный 14 2 2 2" xfId="884"/>
    <cellStyle name="Обычный 14 2 3" xfId="885"/>
    <cellStyle name="Обычный 14 3" xfId="886"/>
    <cellStyle name="Обычный 14 3 2" xfId="887"/>
    <cellStyle name="Обычный 14 4" xfId="888"/>
    <cellStyle name="Обычный 140" xfId="889"/>
    <cellStyle name="Обычный 141" xfId="890"/>
    <cellStyle name="Обычный 142" xfId="891"/>
    <cellStyle name="Обычный 143" xfId="892"/>
    <cellStyle name="Обычный 144" xfId="893"/>
    <cellStyle name="Обычный 145" xfId="894"/>
    <cellStyle name="Обычный 146" xfId="895"/>
    <cellStyle name="Обычный 147" xfId="896"/>
    <cellStyle name="Обычный 148" xfId="897"/>
    <cellStyle name="Обычный 149" xfId="898"/>
    <cellStyle name="Обычный 15" xfId="899"/>
    <cellStyle name="Обычный 15 2" xfId="900"/>
    <cellStyle name="Обычный 15 2 2" xfId="901"/>
    <cellStyle name="Обычный 15 2 2 2" xfId="902"/>
    <cellStyle name="Обычный 15 2 3" xfId="903"/>
    <cellStyle name="Обычный 15 3" xfId="904"/>
    <cellStyle name="Обычный 15 3 2" xfId="905"/>
    <cellStyle name="Обычный 15 4" xfId="906"/>
    <cellStyle name="Обычный 150" xfId="907"/>
    <cellStyle name="Обычный 151" xfId="908"/>
    <cellStyle name="Обычный 152" xfId="909"/>
    <cellStyle name="Обычный 153" xfId="910"/>
    <cellStyle name="Обычный 154" xfId="911"/>
    <cellStyle name="Обычный 155" xfId="912"/>
    <cellStyle name="Обычный 156" xfId="913"/>
    <cellStyle name="Обычный 157" xfId="914"/>
    <cellStyle name="Обычный 158" xfId="915"/>
    <cellStyle name="Обычный 159" xfId="916"/>
    <cellStyle name="Обычный 16" xfId="917"/>
    <cellStyle name="Обычный 16 2" xfId="918"/>
    <cellStyle name="Обычный 16 2 2" xfId="919"/>
    <cellStyle name="Обычный 16 2 3" xfId="920"/>
    <cellStyle name="Обычный 16 2 3 2" xfId="921"/>
    <cellStyle name="Обычный 16 2 4" xfId="922"/>
    <cellStyle name="Обычный 16 3" xfId="923"/>
    <cellStyle name="Обычный 16 3 2" xfId="924"/>
    <cellStyle name="Обычный 16 4" xfId="925"/>
    <cellStyle name="Обычный 160" xfId="926"/>
    <cellStyle name="Обычный 161" xfId="927"/>
    <cellStyle name="Обычный 162" xfId="928"/>
    <cellStyle name="Обычный 163" xfId="929"/>
    <cellStyle name="Обычный 164" xfId="930"/>
    <cellStyle name="Обычный 165" xfId="931"/>
    <cellStyle name="Обычный 166" xfId="932"/>
    <cellStyle name="Обычный 167" xfId="933"/>
    <cellStyle name="Обычный 168" xfId="934"/>
    <cellStyle name="Обычный 17" xfId="935"/>
    <cellStyle name="Обычный 17 2" xfId="936"/>
    <cellStyle name="Обычный 17 2 2" xfId="937"/>
    <cellStyle name="Обычный 17 2 2 2" xfId="938"/>
    <cellStyle name="Обычный 17 2 3" xfId="939"/>
    <cellStyle name="Обычный 17 3" xfId="940"/>
    <cellStyle name="Обычный 17 3 2" xfId="941"/>
    <cellStyle name="Обычный 17 4" xfId="942"/>
    <cellStyle name="Обычный 18" xfId="943"/>
    <cellStyle name="Обычный 18 2" xfId="944"/>
    <cellStyle name="Обычный 18 2 2" xfId="945"/>
    <cellStyle name="Обычный 18 2 2 2" xfId="946"/>
    <cellStyle name="Обычный 18 2 3" xfId="947"/>
    <cellStyle name="Обычный 18 3" xfId="948"/>
    <cellStyle name="Обычный 18 4" xfId="949"/>
    <cellStyle name="Обычный 18 4 2" xfId="950"/>
    <cellStyle name="Обычный 18 5" xfId="951"/>
    <cellStyle name="Обычный 19" xfId="952"/>
    <cellStyle name="Обычный 19 2" xfId="953"/>
    <cellStyle name="Обычный 19 2 2" xfId="954"/>
    <cellStyle name="Обычный 19 2 2 2" xfId="955"/>
    <cellStyle name="Обычный 19 2 3" xfId="956"/>
    <cellStyle name="Обычный 19 3" xfId="957"/>
    <cellStyle name="Обычный 19 3 2" xfId="958"/>
    <cellStyle name="Обычный 19 4" xfId="959"/>
    <cellStyle name="Обычный 2" xfId="4"/>
    <cellStyle name="Обычный 2 10" xfId="960"/>
    <cellStyle name="Обычный 2 11" xfId="961"/>
    <cellStyle name="Обычный 2 12" xfId="962"/>
    <cellStyle name="Обычный 2 13" xfId="963"/>
    <cellStyle name="Обычный 2 14" xfId="964"/>
    <cellStyle name="Обычный 2 15" xfId="965"/>
    <cellStyle name="Обычный 2 16" xfId="966"/>
    <cellStyle name="Обычный 2 17" xfId="967"/>
    <cellStyle name="Обычный 2 18" xfId="968"/>
    <cellStyle name="Обычный 2 19" xfId="969"/>
    <cellStyle name="Обычный 2 2" xfId="3"/>
    <cellStyle name="Обычный 2 2 2" xfId="970"/>
    <cellStyle name="Обычный 2 2 2 2" xfId="971"/>
    <cellStyle name="Обычный 2 2 2 2 2" xfId="972"/>
    <cellStyle name="Обычный 2 2 2 3" xfId="973"/>
    <cellStyle name="Обычный 2 2 3" xfId="974"/>
    <cellStyle name="Обычный 2 2 3 2" xfId="975"/>
    <cellStyle name="Обычный 2 2 3 3" xfId="976"/>
    <cellStyle name="Обычный 2 2 4" xfId="977"/>
    <cellStyle name="Обычный 2 2 5" xfId="978"/>
    <cellStyle name="Обычный 2 2 6" xfId="5"/>
    <cellStyle name="Обычный 2 2 6 2" xfId="979"/>
    <cellStyle name="Обычный 2 2 6 2 2" xfId="980"/>
    <cellStyle name="Обычный 2 2 6 2 3" xfId="981"/>
    <cellStyle name="Обычный 2 2 6 3" xfId="982"/>
    <cellStyle name="Обычный 2 2 6 4" xfId="983"/>
    <cellStyle name="Обычный 2 2 7" xfId="984"/>
    <cellStyle name="Обычный 2 2 7 2" xfId="985"/>
    <cellStyle name="Обычный 2 2 8" xfId="986"/>
    <cellStyle name="Обычный 2 20" xfId="987"/>
    <cellStyle name="Обычный 2 21" xfId="988"/>
    <cellStyle name="Обычный 2 22" xfId="989"/>
    <cellStyle name="Обычный 2 23" xfId="990"/>
    <cellStyle name="Обычный 2 24" xfId="991"/>
    <cellStyle name="Обычный 2 25" xfId="992"/>
    <cellStyle name="Обычный 2 26" xfId="993"/>
    <cellStyle name="Обычный 2 27" xfId="994"/>
    <cellStyle name="Обычный 2 28" xfId="995"/>
    <cellStyle name="Обычный 2 29" xfId="996"/>
    <cellStyle name="Обычный 2 3" xfId="997"/>
    <cellStyle name="Обычный 2 3 2" xfId="998"/>
    <cellStyle name="Обычный 2 3 3" xfId="999"/>
    <cellStyle name="Обычный 2 3 4" xfId="1000"/>
    <cellStyle name="Обычный 2 30" xfId="1001"/>
    <cellStyle name="Обычный 2 31" xfId="1002"/>
    <cellStyle name="Обычный 2 32" xfId="1003"/>
    <cellStyle name="Обычный 2 33" xfId="1004"/>
    <cellStyle name="Обычный 2 34" xfId="1005"/>
    <cellStyle name="Обычный 2 35" xfId="2"/>
    <cellStyle name="Обычный 2 35 2" xfId="1006"/>
    <cellStyle name="Обычный 2 4" xfId="1007"/>
    <cellStyle name="Обычный 2 4 2" xfId="1008"/>
    <cellStyle name="Обычный 2 4 2 2" xfId="1009"/>
    <cellStyle name="Обычный 2 4 2 2 2" xfId="1010"/>
    <cellStyle name="Обычный 2 4 2 3" xfId="1011"/>
    <cellStyle name="Обычный 2 4 3" xfId="1012"/>
    <cellStyle name="Обычный 2 4 4" xfId="1013"/>
    <cellStyle name="Обычный 2 4 5" xfId="1014"/>
    <cellStyle name="Обычный 2 4 5 2" xfId="1015"/>
    <cellStyle name="Обычный 2 4 6" xfId="1016"/>
    <cellStyle name="Обычный 2 4 6 2" xfId="1017"/>
    <cellStyle name="Обычный 2 4 6 2 2" xfId="1018"/>
    <cellStyle name="Обычный 2 4 6 3" xfId="1019"/>
    <cellStyle name="Обычный 2 4 7" xfId="1020"/>
    <cellStyle name="Обычный 2 5" xfId="1021"/>
    <cellStyle name="Обычный 2 5 2" xfId="1022"/>
    <cellStyle name="Обычный 2 5 3" xfId="1023"/>
    <cellStyle name="Обычный 2 5 3 2" xfId="1024"/>
    <cellStyle name="Обычный 2 5 4" xfId="1025"/>
    <cellStyle name="Обычный 2 6" xfId="1026"/>
    <cellStyle name="Обычный 2 7" xfId="1027"/>
    <cellStyle name="Обычный 2 8" xfId="1028"/>
    <cellStyle name="Обычный 2 9" xfId="1029"/>
    <cellStyle name="Обычный 2_Командировочные" xfId="1030"/>
    <cellStyle name="Обычный 20" xfId="1031"/>
    <cellStyle name="Обычный 20 2" xfId="1032"/>
    <cellStyle name="Обычный 20 2 2" xfId="1033"/>
    <cellStyle name="Обычный 20 3" xfId="1034"/>
    <cellStyle name="Обычный 21" xfId="1035"/>
    <cellStyle name="Обычный 22" xfId="1036"/>
    <cellStyle name="Обычный 23" xfId="1037"/>
    <cellStyle name="Обычный 23 2" xfId="1038"/>
    <cellStyle name="Обычный 23 2 2" xfId="1039"/>
    <cellStyle name="Обычный 23 2 2 2" xfId="1040"/>
    <cellStyle name="Обычный 23 2 3" xfId="1041"/>
    <cellStyle name="Обычный 23 3" xfId="1042"/>
    <cellStyle name="Обычный 23 4" xfId="1043"/>
    <cellStyle name="Обычный 23 4 2" xfId="1044"/>
    <cellStyle name="Обычный 23 5" xfId="1045"/>
    <cellStyle name="Обычный 24" xfId="1046"/>
    <cellStyle name="Обычный 24 2" xfId="1047"/>
    <cellStyle name="Обычный 24 2 2" xfId="1048"/>
    <cellStyle name="Обычный 24 3" xfId="1049"/>
    <cellStyle name="Обычный 25" xfId="1050"/>
    <cellStyle name="Обычный 25 2" xfId="1051"/>
    <cellStyle name="Обычный 25 2 2" xfId="1052"/>
    <cellStyle name="Обычный 25 2 2 2" xfId="1053"/>
    <cellStyle name="Обычный 25 2 3" xfId="1054"/>
    <cellStyle name="Обычный 25 3" xfId="1055"/>
    <cellStyle name="Обычный 25 4" xfId="1056"/>
    <cellStyle name="Обычный 25 4 2" xfId="1057"/>
    <cellStyle name="Обычный 25 5" xfId="1058"/>
    <cellStyle name="Обычный 26" xfId="1059"/>
    <cellStyle name="Обычный 26 2" xfId="1060"/>
    <cellStyle name="Обычный 26 2 2" xfId="1061"/>
    <cellStyle name="Обычный 26 2 2 2" xfId="1062"/>
    <cellStyle name="Обычный 26 2 3" xfId="1063"/>
    <cellStyle name="Обычный 26 3" xfId="1064"/>
    <cellStyle name="Обычный 26 3 2" xfId="1065"/>
    <cellStyle name="Обычный 26 4" xfId="1066"/>
    <cellStyle name="Обычный 27" xfId="1067"/>
    <cellStyle name="Обычный 28" xfId="1068"/>
    <cellStyle name="Обычный 28 2" xfId="1069"/>
    <cellStyle name="Обычный 28 2 2" xfId="1070"/>
    <cellStyle name="Обычный 28 2 2 2" xfId="1071"/>
    <cellStyle name="Обычный 28 2 3" xfId="1072"/>
    <cellStyle name="Обычный 28 3" xfId="1073"/>
    <cellStyle name="Обычный 28 3 2" xfId="1074"/>
    <cellStyle name="Обычный 28 4" xfId="1075"/>
    <cellStyle name="Обычный 29" xfId="1076"/>
    <cellStyle name="Обычный 3" xfId="1077"/>
    <cellStyle name="Обычный 3 2" xfId="1078"/>
    <cellStyle name="Обычный 3 2 2" xfId="1079"/>
    <cellStyle name="Обычный 3 2 2 2" xfId="1080"/>
    <cellStyle name="Обычный 3 2 2 2 2" xfId="1081"/>
    <cellStyle name="Обычный 3 2 2 3" xfId="1082"/>
    <cellStyle name="Обычный 3 2 3" xfId="1083"/>
    <cellStyle name="Обычный 3 2 3 2" xfId="1084"/>
    <cellStyle name="Обычный 3 2 4" xfId="1085"/>
    <cellStyle name="Обычный 3 3" xfId="1086"/>
    <cellStyle name="Обычный 3 3 2" xfId="1087"/>
    <cellStyle name="Обычный 3 3 3" xfId="1088"/>
    <cellStyle name="Обычный 3 3 3 2" xfId="1089"/>
    <cellStyle name="Обычный 3 3 4" xfId="1090"/>
    <cellStyle name="Обычный 3 4" xfId="1091"/>
    <cellStyle name="Обычный 3 5" xfId="1092"/>
    <cellStyle name="Обычный 30" xfId="1093"/>
    <cellStyle name="Обычный 31" xfId="1094"/>
    <cellStyle name="Обычный 32" xfId="1095"/>
    <cellStyle name="Обычный 32 2" xfId="1096"/>
    <cellStyle name="Обычный 32 2 2" xfId="1097"/>
    <cellStyle name="Обычный 32 3" xfId="1098"/>
    <cellStyle name="Обычный 33" xfId="1099"/>
    <cellStyle name="Обычный 33 2" xfId="1100"/>
    <cellStyle name="Обычный 33 2 2" xfId="1101"/>
    <cellStyle name="Обычный 33 3" xfId="1102"/>
    <cellStyle name="Обычный 34" xfId="1103"/>
    <cellStyle name="Обычный 34 2" xfId="1104"/>
    <cellStyle name="Обычный 34 2 2" xfId="1105"/>
    <cellStyle name="Обычный 34 2 2 2" xfId="1106"/>
    <cellStyle name="Обычный 34 2 3" xfId="1107"/>
    <cellStyle name="Обычный 34 3" xfId="1108"/>
    <cellStyle name="Обычный 34 3 2" xfId="1109"/>
    <cellStyle name="Обычный 34 4" xfId="1110"/>
    <cellStyle name="Обычный 35" xfId="1111"/>
    <cellStyle name="Обычный 35 2" xfId="1112"/>
    <cellStyle name="Обычный 35 2 2" xfId="1113"/>
    <cellStyle name="Обычный 35 2 2 2" xfId="1114"/>
    <cellStyle name="Обычный 35 2 3" xfId="1115"/>
    <cellStyle name="Обычный 35 3" xfId="1116"/>
    <cellStyle name="Обычный 35 4" xfId="1117"/>
    <cellStyle name="Обычный 35 4 2" xfId="1118"/>
    <cellStyle name="Обычный 35 5" xfId="1119"/>
    <cellStyle name="Обычный 36" xfId="1120"/>
    <cellStyle name="Обычный 37" xfId="1121"/>
    <cellStyle name="Обычный 38" xfId="1122"/>
    <cellStyle name="Обычный 39" xfId="1123"/>
    <cellStyle name="Обычный 4" xfId="1"/>
    <cellStyle name="Обычный 4 2" xfId="1124"/>
    <cellStyle name="Обычный 4 2 2" xfId="1125"/>
    <cellStyle name="Обычный 4 3" xfId="1126"/>
    <cellStyle name="Обычный 4 3 2" xfId="1127"/>
    <cellStyle name="Обычный 4 3 2 2" xfId="1128"/>
    <cellStyle name="Обычный 4 3 2 2 2" xfId="1129"/>
    <cellStyle name="Обычный 4 3 2 3" xfId="1130"/>
    <cellStyle name="Обычный 4 4" xfId="1131"/>
    <cellStyle name="Обычный 4 5" xfId="1132"/>
    <cellStyle name="Обычный 40" xfId="1133"/>
    <cellStyle name="Обычный 41" xfId="1134"/>
    <cellStyle name="Обычный 42" xfId="1135"/>
    <cellStyle name="Обычный 42 2" xfId="1136"/>
    <cellStyle name="Обычный 42 2 2" xfId="1137"/>
    <cellStyle name="Обычный 42 2 2 2" xfId="1138"/>
    <cellStyle name="Обычный 42 2 3" xfId="1139"/>
    <cellStyle name="Обычный 42 3" xfId="1140"/>
    <cellStyle name="Обычный 42 4" xfId="1141"/>
    <cellStyle name="Обычный 42 4 2" xfId="1142"/>
    <cellStyle name="Обычный 42 5" xfId="1143"/>
    <cellStyle name="Обычный 43" xfId="1144"/>
    <cellStyle name="Обычный 43 2" xfId="1145"/>
    <cellStyle name="Обычный 43 2 2" xfId="1146"/>
    <cellStyle name="Обычный 43 2 2 2" xfId="1147"/>
    <cellStyle name="Обычный 43 2 3" xfId="1148"/>
    <cellStyle name="Обычный 43 3" xfId="1149"/>
    <cellStyle name="Обычный 43 4" xfId="1150"/>
    <cellStyle name="Обычный 43 4 2" xfId="1151"/>
    <cellStyle name="Обычный 43 5" xfId="1152"/>
    <cellStyle name="Обычный 44" xfId="1153"/>
    <cellStyle name="Обычный 45" xfId="1154"/>
    <cellStyle name="Обычный 46" xfId="1155"/>
    <cellStyle name="Обычный 47" xfId="1156"/>
    <cellStyle name="Обычный 47 2" xfId="1157"/>
    <cellStyle name="Обычный 47 2 2" xfId="1158"/>
    <cellStyle name="Обычный 47 2 2 2" xfId="1159"/>
    <cellStyle name="Обычный 47 2 3" xfId="1160"/>
    <cellStyle name="Обычный 47 3" xfId="1161"/>
    <cellStyle name="Обычный 47 4" xfId="1162"/>
    <cellStyle name="Обычный 47 4 2" xfId="1163"/>
    <cellStyle name="Обычный 47 5" xfId="1164"/>
    <cellStyle name="Обычный 48" xfId="1165"/>
    <cellStyle name="Обычный 48 2" xfId="1166"/>
    <cellStyle name="Обычный 48 2 2" xfId="1167"/>
    <cellStyle name="Обычный 48 2 2 2" xfId="1168"/>
    <cellStyle name="Обычный 48 2 3" xfId="1169"/>
    <cellStyle name="Обычный 48 3" xfId="1170"/>
    <cellStyle name="Обычный 48 4" xfId="1171"/>
    <cellStyle name="Обычный 48 4 2" xfId="1172"/>
    <cellStyle name="Обычный 48 5" xfId="1173"/>
    <cellStyle name="Обычный 49" xfId="1174"/>
    <cellStyle name="Обычный 5" xfId="1175"/>
    <cellStyle name="Обычный 5 2" xfId="1176"/>
    <cellStyle name="Обычный 5 2 10" xfId="1177"/>
    <cellStyle name="Обычный 5 2 10 2" xfId="1178"/>
    <cellStyle name="Обычный 5 2 11" xfId="1179"/>
    <cellStyle name="Обычный 5 2 11 2" xfId="1180"/>
    <cellStyle name="Обычный 5 2 12" xfId="1181"/>
    <cellStyle name="Обычный 5 2 12 2" xfId="1182"/>
    <cellStyle name="Обычный 5 2 13" xfId="1183"/>
    <cellStyle name="Обычный 5 2 14" xfId="1184"/>
    <cellStyle name="Обычный 5 2 15" xfId="1185"/>
    <cellStyle name="Обычный 5 2 16" xfId="1186"/>
    <cellStyle name="Обычный 5 2 2" xfId="1187"/>
    <cellStyle name="Обычный 5 2 2 2" xfId="1188"/>
    <cellStyle name="Обычный 5 2 2 2 2" xfId="1189"/>
    <cellStyle name="Обычный 5 2 2 3" xfId="1190"/>
    <cellStyle name="Обычный 5 2 3" xfId="1191"/>
    <cellStyle name="Обычный 5 2 3 2" xfId="1192"/>
    <cellStyle name="Обычный 5 2 4" xfId="1193"/>
    <cellStyle name="Обычный 5 2 4 2" xfId="1194"/>
    <cellStyle name="Обычный 5 2 5" xfId="1195"/>
    <cellStyle name="Обычный 5 2 5 2" xfId="1196"/>
    <cellStyle name="Обычный 5 2 6" xfId="1197"/>
    <cellStyle name="Обычный 5 2 6 2" xfId="1198"/>
    <cellStyle name="Обычный 5 2 7" xfId="1199"/>
    <cellStyle name="Обычный 5 2 7 2" xfId="1200"/>
    <cellStyle name="Обычный 5 2 8" xfId="1201"/>
    <cellStyle name="Обычный 5 2 8 2" xfId="1202"/>
    <cellStyle name="Обычный 5 2 9" xfId="1203"/>
    <cellStyle name="Обычный 5 2 9 2" xfId="1204"/>
    <cellStyle name="Обычный 5 3" xfId="1205"/>
    <cellStyle name="Обычный 5 3 2" xfId="1206"/>
    <cellStyle name="Обычный 5 3 2 2" xfId="1207"/>
    <cellStyle name="Обычный 5 3 3" xfId="1208"/>
    <cellStyle name="Обычный 5 4" xfId="1209"/>
    <cellStyle name="Обычный 5 5" xfId="1210"/>
    <cellStyle name="Обычный 5 6" xfId="1211"/>
    <cellStyle name="Обычный 50" xfId="1212"/>
    <cellStyle name="Обычный 51" xfId="1213"/>
    <cellStyle name="Обычный 52" xfId="1214"/>
    <cellStyle name="Обычный 53" xfId="1215"/>
    <cellStyle name="Обычный 54" xfId="1216"/>
    <cellStyle name="Обычный 55" xfId="1217"/>
    <cellStyle name="Обычный 56" xfId="1218"/>
    <cellStyle name="Обычный 57" xfId="1219"/>
    <cellStyle name="Обычный 58" xfId="1220"/>
    <cellStyle name="Обычный 58 2" xfId="1221"/>
    <cellStyle name="Обычный 59" xfId="1222"/>
    <cellStyle name="Обычный 59 2" xfId="1223"/>
    <cellStyle name="Обычный 6" xfId="1224"/>
    <cellStyle name="Обычный 6 10" xfId="1225"/>
    <cellStyle name="Обычный 6 11" xfId="1226"/>
    <cellStyle name="Обычный 6 12" xfId="1227"/>
    <cellStyle name="Обычный 6 13" xfId="1228"/>
    <cellStyle name="Обычный 6 14" xfId="1229"/>
    <cellStyle name="Обычный 6 14 2" xfId="1230"/>
    <cellStyle name="Обычный 6 14 2 2" xfId="1231"/>
    <cellStyle name="Обычный 6 14 3" xfId="1232"/>
    <cellStyle name="Обычный 6 15" xfId="1233"/>
    <cellStyle name="Обычный 6 15 2" xfId="1234"/>
    <cellStyle name="Обычный 6 16" xfId="1235"/>
    <cellStyle name="Обычный 6 2" xfId="1236"/>
    <cellStyle name="Обычный 6 2 2" xfId="1237"/>
    <cellStyle name="Обычный 6 2 3" xfId="1238"/>
    <cellStyle name="Обычный 6 2 3 2" xfId="1239"/>
    <cellStyle name="Обычный 6 2 4" xfId="1240"/>
    <cellStyle name="Обычный 6 3" xfId="1241"/>
    <cellStyle name="Обычный 6 3 2" xfId="1242"/>
    <cellStyle name="Обычный 6 4" xfId="1243"/>
    <cellStyle name="Обычный 6 5" xfId="1244"/>
    <cellStyle name="Обычный 6 6" xfId="1245"/>
    <cellStyle name="Обычный 6 7" xfId="1246"/>
    <cellStyle name="Обычный 6 8" xfId="1247"/>
    <cellStyle name="Обычный 6 9" xfId="1248"/>
    <cellStyle name="Обычный 63" xfId="1249"/>
    <cellStyle name="Обычный 64" xfId="1250"/>
    <cellStyle name="Обычный 65" xfId="1251"/>
    <cellStyle name="Обычный 66" xfId="1252"/>
    <cellStyle name="Обычный 69" xfId="1253"/>
    <cellStyle name="Обычный 7" xfId="1254"/>
    <cellStyle name="Обычный 7 2" xfId="1255"/>
    <cellStyle name="Обычный 7 2 2" xfId="1256"/>
    <cellStyle name="Обычный 7 2 2 2" xfId="1257"/>
    <cellStyle name="Обычный 7 2 3" xfId="1258"/>
    <cellStyle name="Обычный 7 3" xfId="1259"/>
    <cellStyle name="Обычный 7 4" xfId="1260"/>
    <cellStyle name="Обычный 7 4 2" xfId="1261"/>
    <cellStyle name="Обычный 7 4 2 2" xfId="1262"/>
    <cellStyle name="Обычный 7 4 3" xfId="1263"/>
    <cellStyle name="Обычный 7 5" xfId="1264"/>
    <cellStyle name="Обычный 7 6" xfId="1265"/>
    <cellStyle name="Обычный 7 7" xfId="1266"/>
    <cellStyle name="Обычный 7 8" xfId="1267"/>
    <cellStyle name="Обычный 7 8 2" xfId="1268"/>
    <cellStyle name="Обычный 7 9" xfId="1269"/>
    <cellStyle name="Обычный 7 9 2" xfId="1270"/>
    <cellStyle name="Обычный 70" xfId="1271"/>
    <cellStyle name="Обычный 71" xfId="1272"/>
    <cellStyle name="Обычный 72" xfId="1273"/>
    <cellStyle name="Обычный 73" xfId="1274"/>
    <cellStyle name="Обычный 74" xfId="1275"/>
    <cellStyle name="Обычный 75" xfId="1276"/>
    <cellStyle name="Обычный 76" xfId="1277"/>
    <cellStyle name="Обычный 77" xfId="1278"/>
    <cellStyle name="Обычный 78" xfId="1279"/>
    <cellStyle name="Обычный 79" xfId="1280"/>
    <cellStyle name="Обычный 8" xfId="1281"/>
    <cellStyle name="Обычный 8 2" xfId="1282"/>
    <cellStyle name="Обычный 8 2 2" xfId="1283"/>
    <cellStyle name="Обычный 8 2 3" xfId="1284"/>
    <cellStyle name="Обычный 8 2 3 2" xfId="1285"/>
    <cellStyle name="Обычный 8 2 4" xfId="1286"/>
    <cellStyle name="Обычный 8 3" xfId="1287"/>
    <cellStyle name="Обычный 8 4" xfId="1288"/>
    <cellStyle name="Обычный 8 5" xfId="1289"/>
    <cellStyle name="Обычный 8 5 2" xfId="1290"/>
    <cellStyle name="Обычный 8 6" xfId="1291"/>
    <cellStyle name="Обычный 80" xfId="1292"/>
    <cellStyle name="Обычный 81" xfId="1293"/>
    <cellStyle name="Обычный 82" xfId="1294"/>
    <cellStyle name="Обычный 83" xfId="1295"/>
    <cellStyle name="Обычный 84" xfId="1296"/>
    <cellStyle name="Обычный 85" xfId="1297"/>
    <cellStyle name="Обычный 86" xfId="1298"/>
    <cellStyle name="Обычный 87" xfId="1299"/>
    <cellStyle name="Обычный 88" xfId="1300"/>
    <cellStyle name="Обычный 89" xfId="1301"/>
    <cellStyle name="Обычный 9" xfId="1302"/>
    <cellStyle name="Обычный 9 2" xfId="1303"/>
    <cellStyle name="Обычный 9 2 2" xfId="1304"/>
    <cellStyle name="Обычный 9 2 2 2" xfId="1305"/>
    <cellStyle name="Обычный 9 2 3" xfId="1306"/>
    <cellStyle name="Обычный 9 3" xfId="1307"/>
    <cellStyle name="Обычный 9 4" xfId="1308"/>
    <cellStyle name="Обычный 9 4 2" xfId="1309"/>
    <cellStyle name="Обычный 9 4 2 2" xfId="1310"/>
    <cellStyle name="Обычный 9 4 3" xfId="1311"/>
    <cellStyle name="Обычный 9 5" xfId="1312"/>
    <cellStyle name="Обычный 9 6" xfId="1313"/>
    <cellStyle name="Обычный 9 6 2" xfId="1314"/>
    <cellStyle name="Обычный 9 7" xfId="1315"/>
    <cellStyle name="Обычный 9 8" xfId="1316"/>
    <cellStyle name="Обычный 9 9" xfId="1317"/>
    <cellStyle name="Обычный 90" xfId="1318"/>
    <cellStyle name="Обычный 91" xfId="1319"/>
    <cellStyle name="Обычный 92" xfId="1320"/>
    <cellStyle name="Обычный 93" xfId="1321"/>
    <cellStyle name="Обычный 95" xfId="1322"/>
    <cellStyle name="Обычный 96" xfId="1323"/>
    <cellStyle name="Обычный 97" xfId="1324"/>
    <cellStyle name="Обычный 98" xfId="1325"/>
    <cellStyle name="Обычный 99" xfId="1326"/>
    <cellStyle name="Плохой 2" xfId="1327"/>
    <cellStyle name="Плохой 2 2" xfId="1328"/>
    <cellStyle name="Плохой 2 3" xfId="1329"/>
    <cellStyle name="Пояснение 2" xfId="1330"/>
    <cellStyle name="Примечание 2" xfId="1331"/>
    <cellStyle name="Примечание 2 2" xfId="1332"/>
    <cellStyle name="Примечание 2 3" xfId="1333"/>
    <cellStyle name="Примечание 3" xfId="1334"/>
    <cellStyle name="Процентный 19" xfId="1335"/>
    <cellStyle name="Процентный 2" xfId="1336"/>
    <cellStyle name="Процентный 2 10" xfId="1337"/>
    <cellStyle name="Процентный 2 10 2" xfId="1338"/>
    <cellStyle name="Процентный 2 11" xfId="1339"/>
    <cellStyle name="Процентный 2 11 2" xfId="1340"/>
    <cellStyle name="Процентный 2 12" xfId="1341"/>
    <cellStyle name="Процентный 2 13" xfId="1342"/>
    <cellStyle name="Процентный 2 14" xfId="1343"/>
    <cellStyle name="Процентный 2 15" xfId="1344"/>
    <cellStyle name="Процентный 2 16" xfId="1345"/>
    <cellStyle name="Процентный 2 17" xfId="1346"/>
    <cellStyle name="Процентный 2 18" xfId="1347"/>
    <cellStyle name="Процентный 2 19" xfId="1348"/>
    <cellStyle name="Процентный 2 2" xfId="1349"/>
    <cellStyle name="Процентный 2 2 2" xfId="1350"/>
    <cellStyle name="Процентный 2 2 3" xfId="1351"/>
    <cellStyle name="Процентный 2 2 3 2" xfId="1352"/>
    <cellStyle name="Процентный 2 2 4" xfId="1353"/>
    <cellStyle name="Процентный 2 2 5" xfId="1354"/>
    <cellStyle name="Процентный 2 2 6" xfId="1643"/>
    <cellStyle name="Процентный 2 20" xfId="1355"/>
    <cellStyle name="Процентный 2 21" xfId="1356"/>
    <cellStyle name="Процентный 2 21 2" xfId="1357"/>
    <cellStyle name="Процентный 2 22" xfId="1358"/>
    <cellStyle name="Процентный 2 23" xfId="1359"/>
    <cellStyle name="Процентный 2 24" xfId="1642"/>
    <cellStyle name="Процентный 2 3" xfId="1360"/>
    <cellStyle name="Процентный 2 3 2" xfId="1361"/>
    <cellStyle name="Процентный 2 3 3" xfId="1362"/>
    <cellStyle name="Процентный 2 4" xfId="1363"/>
    <cellStyle name="Процентный 2 4 2" xfId="1364"/>
    <cellStyle name="Процентный 2 5" xfId="1365"/>
    <cellStyle name="Процентный 2 5 2" xfId="1366"/>
    <cellStyle name="Процентный 2 6" xfId="1367"/>
    <cellStyle name="Процентный 2 6 2" xfId="1368"/>
    <cellStyle name="Процентный 2 7" xfId="1369"/>
    <cellStyle name="Процентный 2 7 2" xfId="1370"/>
    <cellStyle name="Процентный 2 8" xfId="1371"/>
    <cellStyle name="Процентный 2 8 2" xfId="1372"/>
    <cellStyle name="Процентный 2 9" xfId="1373"/>
    <cellStyle name="Процентный 2 9 2" xfId="1374"/>
    <cellStyle name="Процентный 3" xfId="1375"/>
    <cellStyle name="Процентный 3 10" xfId="1376"/>
    <cellStyle name="Процентный 3 11" xfId="1377"/>
    <cellStyle name="Процентный 3 12" xfId="1378"/>
    <cellStyle name="Процентный 3 13" xfId="1379"/>
    <cellStyle name="Процентный 3 14" xfId="1380"/>
    <cellStyle name="Процентный 3 15" xfId="1381"/>
    <cellStyle name="Процентный 3 16" xfId="1382"/>
    <cellStyle name="Процентный 3 17" xfId="1383"/>
    <cellStyle name="Процентный 3 18" xfId="1384"/>
    <cellStyle name="Процентный 3 19" xfId="1385"/>
    <cellStyle name="Процентный 3 2" xfId="1386"/>
    <cellStyle name="Процентный 3 20" xfId="1387"/>
    <cellStyle name="Процентный 3 3" xfId="1388"/>
    <cellStyle name="Процентный 3 4" xfId="1389"/>
    <cellStyle name="Процентный 3 5" xfId="1390"/>
    <cellStyle name="Процентный 3 6" xfId="1391"/>
    <cellStyle name="Процентный 3 7" xfId="1392"/>
    <cellStyle name="Процентный 3 8" xfId="1393"/>
    <cellStyle name="Процентный 3 9" xfId="1394"/>
    <cellStyle name="Процентный 4" xfId="1395"/>
    <cellStyle name="Процентный 4 2" xfId="1396"/>
    <cellStyle name="Процентный 4 2 2" xfId="1397"/>
    <cellStyle name="Процентный 4 2 3" xfId="1398"/>
    <cellStyle name="Процентный 4 3" xfId="1399"/>
    <cellStyle name="Процентный 4 4" xfId="1400"/>
    <cellStyle name="Процентный 4 5" xfId="1644"/>
    <cellStyle name="Процентный 5" xfId="1401"/>
    <cellStyle name="Процентный 6" xfId="1402"/>
    <cellStyle name="Процентный 6 2" xfId="1403"/>
    <cellStyle name="Процентный 6 3" xfId="1645"/>
    <cellStyle name="Процентный 7" xfId="1404"/>
    <cellStyle name="Процентный 7 2" xfId="1405"/>
    <cellStyle name="Процентный 7 3" xfId="1406"/>
    <cellStyle name="Процентный 8" xfId="1407"/>
    <cellStyle name="Процентный 8 2" xfId="1408"/>
    <cellStyle name="Процентный 9" xfId="1409"/>
    <cellStyle name="Связанная ячейка 2" xfId="1410"/>
    <cellStyle name="Связанная ячейка 2 2" xfId="1411"/>
    <cellStyle name="Связанная ячейка 2 3" xfId="1412"/>
    <cellStyle name="Стиль 1" xfId="1413"/>
    <cellStyle name="Стиль 1 10" xfId="1414"/>
    <cellStyle name="Стиль 1 15" xfId="1415"/>
    <cellStyle name="Стиль 1 17" xfId="1416"/>
    <cellStyle name="Стиль 1 18" xfId="1417"/>
    <cellStyle name="Стиль 1 2" xfId="1418"/>
    <cellStyle name="Стиль 1 2 2" xfId="1419"/>
    <cellStyle name="Стиль 1 3" xfId="1420"/>
    <cellStyle name="Стиль 1 36" xfId="1421"/>
    <cellStyle name="Стиль 1 37" xfId="1422"/>
    <cellStyle name="Стиль 1 38" xfId="1423"/>
    <cellStyle name="Стиль 1 39" xfId="1424"/>
    <cellStyle name="Стиль 1 40" xfId="1425"/>
    <cellStyle name="Стиль 1 41" xfId="1426"/>
    <cellStyle name="Стиль 1 42" xfId="1427"/>
    <cellStyle name="Стиль 1 47" xfId="1428"/>
    <cellStyle name="Стиль 1 48" xfId="1429"/>
    <cellStyle name="Стиль 1 56" xfId="1430"/>
    <cellStyle name="Стиль 1 57" xfId="1431"/>
    <cellStyle name="Текст предупреждения 2" xfId="1432"/>
    <cellStyle name="Тысячи [0]" xfId="1433"/>
    <cellStyle name="Тысячи_Example " xfId="1434"/>
    <cellStyle name="Финансовый 10" xfId="6"/>
    <cellStyle name="Финансовый 11" xfId="1435"/>
    <cellStyle name="Финансовый 11 2" xfId="1436"/>
    <cellStyle name="Финансовый 11 2 2" xfId="1437"/>
    <cellStyle name="Финансовый 11 2 3" xfId="1438"/>
    <cellStyle name="Финансовый 11 3" xfId="1439"/>
    <cellStyle name="Финансовый 11 4" xfId="1440"/>
    <cellStyle name="Финансовый 11 5" xfId="1441"/>
    <cellStyle name="Финансовый 11 5 2" xfId="1442"/>
    <cellStyle name="Финансовый 11 5 2 2" xfId="1443"/>
    <cellStyle name="Финансовый 11 5 2 3" xfId="1444"/>
    <cellStyle name="Финансовый 11 5 3" xfId="1445"/>
    <cellStyle name="Финансовый 11 5 4" xfId="1446"/>
    <cellStyle name="Финансовый 11 5 5" xfId="1647"/>
    <cellStyle name="Финансовый 11 6" xfId="1646"/>
    <cellStyle name="Финансовый 12" xfId="1447"/>
    <cellStyle name="Финансовый 12 2" xfId="1448"/>
    <cellStyle name="Финансовый 13" xfId="1449"/>
    <cellStyle name="Финансовый 13 2" xfId="1450"/>
    <cellStyle name="Финансовый 13 2 2" xfId="1451"/>
    <cellStyle name="Финансовый 13 2 3" xfId="1452"/>
    <cellStyle name="Финансовый 13 3" xfId="1453"/>
    <cellStyle name="Финансовый 13 4" xfId="1454"/>
    <cellStyle name="Финансовый 13 5" xfId="1648"/>
    <cellStyle name="Финансовый 14" xfId="1455"/>
    <cellStyle name="Финансовый 2" xfId="8"/>
    <cellStyle name="Финансовый 2 10" xfId="1457"/>
    <cellStyle name="Финансовый 2 11" xfId="1458"/>
    <cellStyle name="Финансовый 2 12" xfId="1459"/>
    <cellStyle name="Финансовый 2 13" xfId="1460"/>
    <cellStyle name="Финансовый 2 14" xfId="1461"/>
    <cellStyle name="Финансовый 2 15" xfId="1462"/>
    <cellStyle name="Финансовый 2 16" xfId="1463"/>
    <cellStyle name="Финансовый 2 17" xfId="1464"/>
    <cellStyle name="Финансовый 2 18" xfId="1465"/>
    <cellStyle name="Финансовый 2 19" xfId="1466"/>
    <cellStyle name="Финансовый 2 2" xfId="1467"/>
    <cellStyle name="Финансовый 2 2 2" xfId="1468"/>
    <cellStyle name="Финансовый 2 20" xfId="1469"/>
    <cellStyle name="Финансовый 2 21" xfId="1470"/>
    <cellStyle name="Финансовый 2 22" xfId="1471"/>
    <cellStyle name="Финансовый 2 23" xfId="1472"/>
    <cellStyle name="Финансовый 2 24" xfId="1473"/>
    <cellStyle name="Финансовый 2 25" xfId="1474"/>
    <cellStyle name="Финансовый 2 26" xfId="1475"/>
    <cellStyle name="Финансовый 2 27" xfId="1476"/>
    <cellStyle name="Финансовый 2 28" xfId="1477"/>
    <cellStyle name="Финансовый 2 29" xfId="1478"/>
    <cellStyle name="Финансовый 2 3" xfId="1479"/>
    <cellStyle name="Финансовый 2 3 2 6" xfId="1480"/>
    <cellStyle name="Финансовый 2 3 2 6 2" xfId="1481"/>
    <cellStyle name="Финансовый 2 3 2 6 2 2" xfId="1482"/>
    <cellStyle name="Финансовый 2 3 2 6 2 2 2" xfId="1670"/>
    <cellStyle name="Финансовый 2 3 2 6 2 3" xfId="1483"/>
    <cellStyle name="Финансовый 2 3 2 6 2 3 2" xfId="1671"/>
    <cellStyle name="Финансовый 2 3 2 6 2 4" xfId="1669"/>
    <cellStyle name="Финансовый 2 3 2 6 3" xfId="1484"/>
    <cellStyle name="Финансовый 2 3 2 6 4" xfId="1485"/>
    <cellStyle name="Финансовый 2 3 2 6 4 2" xfId="1672"/>
    <cellStyle name="Финансовый 2 3 2 6 5" xfId="1486"/>
    <cellStyle name="Финансовый 2 3 2 6 5 2" xfId="1673"/>
    <cellStyle name="Финансовый 2 3 2 6 6" xfId="1668"/>
    <cellStyle name="Финансовый 2 30" xfId="1487"/>
    <cellStyle name="Финансовый 2 31" xfId="1488"/>
    <cellStyle name="Финансовый 2 31 2" xfId="1489"/>
    <cellStyle name="Финансовый 2 31 3" xfId="1649"/>
    <cellStyle name="Финансовый 2 32" xfId="1490"/>
    <cellStyle name="Финансовый 2 33" xfId="1491"/>
    <cellStyle name="Финансовый 2 33 2" xfId="1492"/>
    <cellStyle name="Финансовый 2 34" xfId="1493"/>
    <cellStyle name="Финансовый 2 35" xfId="1456"/>
    <cellStyle name="Финансовый 2 36" xfId="1641"/>
    <cellStyle name="Финансовый 2 36 2" xfId="1728"/>
    <cellStyle name="Финансовый 2 37" xfId="1667"/>
    <cellStyle name="Финансовый 2 4" xfId="1494"/>
    <cellStyle name="Финансовый 2 4 2" xfId="1495"/>
    <cellStyle name="Финансовый 2 4 2 2" xfId="1496"/>
    <cellStyle name="Финансовый 2 4 2 2 2" xfId="1497"/>
    <cellStyle name="Финансовый 2 4 2 2 3" xfId="1498"/>
    <cellStyle name="Финансовый 2 4 2 3" xfId="1499"/>
    <cellStyle name="Финансовый 2 4 2 4" xfId="1500"/>
    <cellStyle name="Финансовый 2 4 2 5" xfId="1651"/>
    <cellStyle name="Финансовый 2 4 3" xfId="1501"/>
    <cellStyle name="Финансовый 2 4 3 2" xfId="1502"/>
    <cellStyle name="Финансовый 2 4 3 3" xfId="1503"/>
    <cellStyle name="Финансовый 2 4 4" xfId="1504"/>
    <cellStyle name="Финансовый 2 4 5" xfId="1505"/>
    <cellStyle name="Финансовый 2 4 6" xfId="1650"/>
    <cellStyle name="Финансовый 2 5" xfId="1506"/>
    <cellStyle name="Финансовый 2 6" xfId="1507"/>
    <cellStyle name="Финансовый 2 7" xfId="1508"/>
    <cellStyle name="Финансовый 2 8" xfId="1509"/>
    <cellStyle name="Финансовый 2 9" xfId="1510"/>
    <cellStyle name="Финансовый 22" xfId="1511"/>
    <cellStyle name="Финансовый 23" xfId="1512"/>
    <cellStyle name="Финансовый 23 2" xfId="1513"/>
    <cellStyle name="Финансовый 23 2 2" xfId="1514"/>
    <cellStyle name="Финансовый 23 2 3" xfId="1515"/>
    <cellStyle name="Финансовый 23 3" xfId="1516"/>
    <cellStyle name="Финансовый 23 4" xfId="1517"/>
    <cellStyle name="Финансовый 23 5" xfId="1652"/>
    <cellStyle name="Финансовый 3" xfId="1518"/>
    <cellStyle name="Финансовый 3 10" xfId="1519"/>
    <cellStyle name="Финансовый 3 11" xfId="1520"/>
    <cellStyle name="Финансовый 3 12" xfId="1521"/>
    <cellStyle name="Финансовый 3 13" xfId="1522"/>
    <cellStyle name="Финансовый 3 14" xfId="1523"/>
    <cellStyle name="Финансовый 3 15" xfId="1524"/>
    <cellStyle name="Финансовый 3 16" xfId="1525"/>
    <cellStyle name="Финансовый 3 17" xfId="1526"/>
    <cellStyle name="Финансовый 3 18" xfId="1527"/>
    <cellStyle name="Финансовый 3 19" xfId="1528"/>
    <cellStyle name="Финансовый 3 2" xfId="1529"/>
    <cellStyle name="Финансовый 3 2 2" xfId="1530"/>
    <cellStyle name="Финансовый 3 2 2 2" xfId="1675"/>
    <cellStyle name="Финансовый 3 2 3" xfId="1531"/>
    <cellStyle name="Финансовый 3 2 3 2" xfId="1676"/>
    <cellStyle name="Финансовый 3 20" xfId="1532"/>
    <cellStyle name="Финансовый 3 21" xfId="1533"/>
    <cellStyle name="Финансовый 3 21 2" xfId="1534"/>
    <cellStyle name="Финансовый 3 21 3" xfId="1654"/>
    <cellStyle name="Финансовый 3 22" xfId="1535"/>
    <cellStyle name="Финансовый 3 22 2" xfId="1536"/>
    <cellStyle name="Финансовый 3 22 2 2" xfId="1678"/>
    <cellStyle name="Финансовый 3 22 3" xfId="1537"/>
    <cellStyle name="Финансовый 3 22 3 2" xfId="1679"/>
    <cellStyle name="Финансовый 3 22 4" xfId="1538"/>
    <cellStyle name="Финансовый 3 22 4 2" xfId="1680"/>
    <cellStyle name="Финансовый 3 22 5" xfId="1539"/>
    <cellStyle name="Финансовый 3 22 5 2" xfId="1681"/>
    <cellStyle name="Финансовый 3 22 6" xfId="1540"/>
    <cellStyle name="Финансовый 3 22 6 2" xfId="1682"/>
    <cellStyle name="Финансовый 3 22 7" xfId="1655"/>
    <cellStyle name="Финансовый 3 22 7 2" xfId="1730"/>
    <cellStyle name="Финансовый 3 22 8" xfId="1677"/>
    <cellStyle name="Финансовый 3 23" xfId="1541"/>
    <cellStyle name="Финансовый 3 23 2" xfId="1542"/>
    <cellStyle name="Финансовый 3 23 2 2" xfId="1684"/>
    <cellStyle name="Финансовый 3 23 3" xfId="1683"/>
    <cellStyle name="Финансовый 3 24" xfId="1543"/>
    <cellStyle name="Финансовый 3 24 2" xfId="1685"/>
    <cellStyle name="Финансовый 3 25" xfId="1544"/>
    <cellStyle name="Финансовый 3 25 2" xfId="1686"/>
    <cellStyle name="Финансовый 3 26" xfId="1545"/>
    <cellStyle name="Финансовый 3 26 2" xfId="1687"/>
    <cellStyle name="Финансовый 3 27" xfId="1546"/>
    <cellStyle name="Финансовый 3 27 2" xfId="1688"/>
    <cellStyle name="Финансовый 3 28" xfId="1547"/>
    <cellStyle name="Финансовый 3 28 2" xfId="1689"/>
    <cellStyle name="Финансовый 3 29" xfId="1653"/>
    <cellStyle name="Финансовый 3 29 2" xfId="1729"/>
    <cellStyle name="Финансовый 3 3" xfId="1548"/>
    <cellStyle name="Финансовый 3 3 2" xfId="1549"/>
    <cellStyle name="Финансовый 3 3 2 2" xfId="1690"/>
    <cellStyle name="Финансовый 3 3 3" xfId="1550"/>
    <cellStyle name="Финансовый 3 3 3 2" xfId="1691"/>
    <cellStyle name="Финансовый 3 30" xfId="1674"/>
    <cellStyle name="Финансовый 3 4" xfId="1551"/>
    <cellStyle name="Финансовый 3 5" xfId="1552"/>
    <cellStyle name="Финансовый 3 6" xfId="1553"/>
    <cellStyle name="Финансовый 3 7" xfId="1554"/>
    <cellStyle name="Финансовый 3 8" xfId="1555"/>
    <cellStyle name="Финансовый 3 9" xfId="1556"/>
    <cellStyle name="Финансовый 4" xfId="1557"/>
    <cellStyle name="Финансовый 4 2" xfId="1558"/>
    <cellStyle name="Финансовый 4 2 2" xfId="1559"/>
    <cellStyle name="Финансовый 4 2 2 2" xfId="1560"/>
    <cellStyle name="Финансовый 4 2 2 3" xfId="1561"/>
    <cellStyle name="Финансовый 4 2 3" xfId="1562"/>
    <cellStyle name="Финансовый 4 2 4" xfId="1563"/>
    <cellStyle name="Финансовый 4 2 5" xfId="1656"/>
    <cellStyle name="Финансовый 4 3" xfId="1564"/>
    <cellStyle name="Финансовый 4 4" xfId="1565"/>
    <cellStyle name="Финансовый 4 4 2" xfId="1566"/>
    <cellStyle name="Финансовый 4 4 2 2" xfId="1567"/>
    <cellStyle name="Финансовый 4 4 2 3" xfId="1568"/>
    <cellStyle name="Финансовый 4 4 3" xfId="1569"/>
    <cellStyle name="Финансовый 4 4 4" xfId="1570"/>
    <cellStyle name="Финансовый 4 4 5" xfId="1657"/>
    <cellStyle name="Финансовый 5" xfId="1571"/>
    <cellStyle name="Финансовый 5 2" xfId="1572"/>
    <cellStyle name="Финансовый 5 2 2" xfId="1573"/>
    <cellStyle name="Финансовый 5 2 2 2" xfId="1574"/>
    <cellStyle name="Финансовый 5 2 2 3" xfId="1660"/>
    <cellStyle name="Финансовый 5 2 3" xfId="1575"/>
    <cellStyle name="Финансовый 5 2 3 2" xfId="1576"/>
    <cellStyle name="Финансовый 5 2 3 3" xfId="1577"/>
    <cellStyle name="Финансовый 5 2 4" xfId="1578"/>
    <cellStyle name="Финансовый 5 2 5" xfId="1579"/>
    <cellStyle name="Финансовый 5 2 6" xfId="1659"/>
    <cellStyle name="Финансовый 5 3" xfId="1580"/>
    <cellStyle name="Финансовый 5 4" xfId="1581"/>
    <cellStyle name="Финансовый 5 4 2" xfId="1582"/>
    <cellStyle name="Финансовый 5 4 3" xfId="1661"/>
    <cellStyle name="Финансовый 5 5" xfId="1583"/>
    <cellStyle name="Финансовый 5 6" xfId="1584"/>
    <cellStyle name="Финансовый 5 6 2" xfId="1585"/>
    <cellStyle name="Финансовый 5 6 3" xfId="1586"/>
    <cellStyle name="Финансовый 5 7" xfId="1587"/>
    <cellStyle name="Финансовый 5 7 2" xfId="1588"/>
    <cellStyle name="Финансовый 5 8" xfId="1589"/>
    <cellStyle name="Финансовый 5 9" xfId="1658"/>
    <cellStyle name="Финансовый 6" xfId="1590"/>
    <cellStyle name="Финансовый 6 2" xfId="1591"/>
    <cellStyle name="Финансовый 6 3" xfId="1592"/>
    <cellStyle name="Финансовый 6 3 10" xfId="1692"/>
    <cellStyle name="Финансовый 6 3 2" xfId="1593"/>
    <cellStyle name="Финансовый 6 3 2 2" xfId="1594"/>
    <cellStyle name="Финансовый 6 3 2 2 2" xfId="1595"/>
    <cellStyle name="Финансовый 6 3 2 2 2 2" xfId="1695"/>
    <cellStyle name="Финансовый 6 3 2 2 3" xfId="1596"/>
    <cellStyle name="Финансовый 6 3 2 2 3 2" xfId="1696"/>
    <cellStyle name="Финансовый 6 3 2 2 4" xfId="1694"/>
    <cellStyle name="Финансовый 6 3 2 3" xfId="1597"/>
    <cellStyle name="Финансовый 6 3 2 3 2" xfId="1697"/>
    <cellStyle name="Финансовый 6 3 2 4" xfId="1598"/>
    <cellStyle name="Финансовый 6 3 2 4 2" xfId="1698"/>
    <cellStyle name="Финансовый 6 3 2 5" xfId="1599"/>
    <cellStyle name="Финансовый 6 3 2 5 2" xfId="1699"/>
    <cellStyle name="Финансовый 6 3 2 6" xfId="1600"/>
    <cellStyle name="Финансовый 6 3 2 6 2" xfId="1700"/>
    <cellStyle name="Финансовый 6 3 2 7" xfId="1601"/>
    <cellStyle name="Финансовый 6 3 2 7 2" xfId="1701"/>
    <cellStyle name="Финансовый 6 3 2 8" xfId="1664"/>
    <cellStyle name="Финансовый 6 3 2 8 2" xfId="1732"/>
    <cellStyle name="Финансовый 6 3 2 9" xfId="1693"/>
    <cellStyle name="Финансовый 6 3 3" xfId="1602"/>
    <cellStyle name="Финансовый 6 3 3 2" xfId="1603"/>
    <cellStyle name="Финансовый 6 3 3 2 2" xfId="1703"/>
    <cellStyle name="Финансовый 6 3 3 3" xfId="1604"/>
    <cellStyle name="Финансовый 6 3 3 3 2" xfId="1704"/>
    <cellStyle name="Финансовый 6 3 3 4" xfId="1702"/>
    <cellStyle name="Финансовый 6 3 4" xfId="1605"/>
    <cellStyle name="Финансовый 6 3 4 2" xfId="1705"/>
    <cellStyle name="Финансовый 6 3 5" xfId="1606"/>
    <cellStyle name="Финансовый 6 3 5 2" xfId="1706"/>
    <cellStyle name="Финансовый 6 3 6" xfId="1607"/>
    <cellStyle name="Финансовый 6 3 6 2" xfId="1707"/>
    <cellStyle name="Финансовый 6 3 7" xfId="1608"/>
    <cellStyle name="Финансовый 6 3 7 2" xfId="1708"/>
    <cellStyle name="Финансовый 6 3 8" xfId="1609"/>
    <cellStyle name="Финансовый 6 3 8 2" xfId="1709"/>
    <cellStyle name="Финансовый 6 3 9" xfId="1663"/>
    <cellStyle name="Финансовый 6 3 9 2" xfId="1731"/>
    <cellStyle name="Финансовый 6 4" xfId="1610"/>
    <cellStyle name="Финансовый 6 4 2" xfId="1611"/>
    <cellStyle name="Финансовый 6 4 3" xfId="1612"/>
    <cellStyle name="Финансовый 6 5" xfId="1613"/>
    <cellStyle name="Финансовый 6 6" xfId="1614"/>
    <cellStyle name="Финансовый 6 7" xfId="1662"/>
    <cellStyle name="Финансовый 7" xfId="7"/>
    <cellStyle name="Финансовый 7 2" xfId="1616"/>
    <cellStyle name="Финансовый 7 2 10" xfId="1710"/>
    <cellStyle name="Финансовый 7 2 2" xfId="1617"/>
    <cellStyle name="Финансовый 7 2 2 2" xfId="1618"/>
    <cellStyle name="Финансовый 7 2 2 2 2" xfId="1619"/>
    <cellStyle name="Финансовый 7 2 2 2 2 2" xfId="1713"/>
    <cellStyle name="Финансовый 7 2 2 2 3" xfId="1620"/>
    <cellStyle name="Финансовый 7 2 2 2 3 2" xfId="1714"/>
    <cellStyle name="Финансовый 7 2 2 2 4" xfId="1712"/>
    <cellStyle name="Финансовый 7 2 2 3" xfId="1621"/>
    <cellStyle name="Финансовый 7 2 2 3 2" xfId="1715"/>
    <cellStyle name="Финансовый 7 2 2 4" xfId="1622"/>
    <cellStyle name="Финансовый 7 2 2 4 2" xfId="1716"/>
    <cellStyle name="Финансовый 7 2 2 5" xfId="1623"/>
    <cellStyle name="Финансовый 7 2 2 5 2" xfId="1717"/>
    <cellStyle name="Финансовый 7 2 2 6" xfId="1624"/>
    <cellStyle name="Финансовый 7 2 2 6 2" xfId="1718"/>
    <cellStyle name="Финансовый 7 2 2 7" xfId="1625"/>
    <cellStyle name="Финансовый 7 2 2 7 2" xfId="1719"/>
    <cellStyle name="Финансовый 7 2 2 8" xfId="1666"/>
    <cellStyle name="Финансовый 7 2 2 8 2" xfId="1734"/>
    <cellStyle name="Финансовый 7 2 2 9" xfId="1711"/>
    <cellStyle name="Финансовый 7 2 3" xfId="1626"/>
    <cellStyle name="Финансовый 7 2 3 2" xfId="1627"/>
    <cellStyle name="Финансовый 7 2 3 2 2" xfId="1721"/>
    <cellStyle name="Финансовый 7 2 3 3" xfId="1628"/>
    <cellStyle name="Финансовый 7 2 3 3 2" xfId="1722"/>
    <cellStyle name="Финансовый 7 2 3 4" xfId="1720"/>
    <cellStyle name="Финансовый 7 2 4" xfId="1629"/>
    <cellStyle name="Финансовый 7 2 4 2" xfId="1723"/>
    <cellStyle name="Финансовый 7 2 5" xfId="1630"/>
    <cellStyle name="Финансовый 7 2 5 2" xfId="1724"/>
    <cellStyle name="Финансовый 7 2 6" xfId="1631"/>
    <cellStyle name="Финансовый 7 2 6 2" xfId="1725"/>
    <cellStyle name="Финансовый 7 2 7" xfId="1632"/>
    <cellStyle name="Финансовый 7 2 7 2" xfId="1726"/>
    <cellStyle name="Финансовый 7 2 8" xfId="1633"/>
    <cellStyle name="Финансовый 7 2 8 2" xfId="1727"/>
    <cellStyle name="Финансовый 7 2 9" xfId="1665"/>
    <cellStyle name="Финансовый 7 2 9 2" xfId="1733"/>
    <cellStyle name="Финансовый 7 3" xfId="1634"/>
    <cellStyle name="Финансовый 7 4" xfId="1615"/>
    <cellStyle name="Финансовый 8" xfId="1635"/>
    <cellStyle name="Финансовый 82" xfId="1636"/>
    <cellStyle name="Финансовый 9" xfId="1637"/>
    <cellStyle name="Хороший 2" xfId="1638"/>
    <cellStyle name="Хороший 2 2" xfId="1639"/>
    <cellStyle name="Хороший 2 3" xfId="1640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58"/>
  <sheetViews>
    <sheetView tabSelected="1" topLeftCell="C1" zoomScale="110" zoomScaleNormal="110" workbookViewId="0">
      <selection activeCell="I10" sqref="I10"/>
    </sheetView>
  </sheetViews>
  <sheetFormatPr defaultRowHeight="12.75"/>
  <cols>
    <col min="1" max="1" width="9.28515625" style="4" customWidth="1"/>
    <col min="2" max="2" width="13.7109375" style="4" customWidth="1"/>
    <col min="3" max="3" width="55.85546875" style="4" customWidth="1"/>
    <col min="4" max="4" width="10.42578125" style="4" customWidth="1"/>
    <col min="5" max="5" width="6.85546875" style="163" customWidth="1"/>
    <col min="6" max="6" width="8" style="4" customWidth="1"/>
    <col min="7" max="7" width="10.28515625" style="4" customWidth="1"/>
    <col min="8" max="8" width="7.7109375" style="4" customWidth="1"/>
    <col min="9" max="9" width="15" style="43" customWidth="1"/>
    <col min="10" max="10" width="13.140625" style="43" customWidth="1"/>
    <col min="11" max="11" width="11.85546875" style="43" bestFit="1" customWidth="1"/>
    <col min="12" max="12" width="16.7109375" style="44" customWidth="1"/>
    <col min="13" max="13" width="13.5703125" style="44" customWidth="1"/>
    <col min="14" max="16" width="9.140625" style="4" customWidth="1"/>
    <col min="17" max="17" width="13.28515625" style="4" customWidth="1"/>
    <col min="18" max="18" width="12.85546875" style="4" customWidth="1"/>
    <col min="19" max="19" width="14.140625" style="4" customWidth="1"/>
    <col min="20" max="20" width="13.7109375" style="4" customWidth="1"/>
    <col min="21" max="21" width="15.85546875" style="4" customWidth="1"/>
    <col min="22" max="22" width="15.42578125" style="4" customWidth="1"/>
    <col min="23" max="23" width="11.7109375" style="4" customWidth="1"/>
    <col min="24" max="24" width="12.85546875" style="4" customWidth="1"/>
    <col min="25" max="25" width="14.5703125" style="4" customWidth="1"/>
    <col min="26" max="26" width="15.28515625" style="4" customWidth="1"/>
    <col min="27" max="16384" width="9.140625" style="4"/>
  </cols>
  <sheetData>
    <row r="2" spans="1:26">
      <c r="A2" s="16"/>
      <c r="B2" s="16"/>
      <c r="C2" s="242" t="s">
        <v>467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</row>
    <row r="3" spans="1:26" ht="15" customHeight="1">
      <c r="A3" s="242" t="s">
        <v>37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</row>
    <row r="4" spans="1:26" ht="15" customHeight="1">
      <c r="A4" s="17"/>
      <c r="B4" s="17"/>
      <c r="C4" s="242" t="s">
        <v>87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</row>
    <row r="5" spans="1:26">
      <c r="D5" s="230">
        <f>J10-M10</f>
        <v>1554056.67</v>
      </c>
    </row>
    <row r="6" spans="1:26" s="7" customFormat="1" ht="51" customHeight="1">
      <c r="A6" s="243" t="s">
        <v>38</v>
      </c>
      <c r="B6" s="239" t="s">
        <v>72</v>
      </c>
      <c r="C6" s="244"/>
      <c r="D6" s="244"/>
      <c r="E6" s="244"/>
      <c r="F6" s="244"/>
      <c r="G6" s="240"/>
      <c r="H6" s="238" t="s">
        <v>43</v>
      </c>
      <c r="I6" s="245" t="s">
        <v>44</v>
      </c>
      <c r="J6" s="246"/>
      <c r="K6" s="246"/>
      <c r="L6" s="247"/>
      <c r="M6" s="239" t="s">
        <v>76</v>
      </c>
      <c r="N6" s="244"/>
      <c r="O6" s="244"/>
      <c r="P6" s="240"/>
      <c r="Q6" s="239" t="s">
        <v>80</v>
      </c>
      <c r="R6" s="244"/>
      <c r="S6" s="244"/>
      <c r="T6" s="244"/>
      <c r="U6" s="244"/>
      <c r="V6" s="244"/>
      <c r="W6" s="244"/>
      <c r="X6" s="240"/>
      <c r="Y6" s="238" t="s">
        <v>81</v>
      </c>
      <c r="Z6" s="238" t="s">
        <v>82</v>
      </c>
    </row>
    <row r="7" spans="1:26" s="7" customFormat="1" ht="72" customHeight="1">
      <c r="A7" s="243"/>
      <c r="B7" s="238" t="s">
        <v>73</v>
      </c>
      <c r="C7" s="238" t="s">
        <v>39</v>
      </c>
      <c r="D7" s="238" t="s">
        <v>40</v>
      </c>
      <c r="E7" s="239" t="s">
        <v>74</v>
      </c>
      <c r="F7" s="240"/>
      <c r="G7" s="238" t="s">
        <v>75</v>
      </c>
      <c r="H7" s="238"/>
      <c r="I7" s="241" t="s">
        <v>45</v>
      </c>
      <c r="J7" s="241" t="s">
        <v>46</v>
      </c>
      <c r="K7" s="241" t="s">
        <v>47</v>
      </c>
      <c r="L7" s="241" t="s">
        <v>48</v>
      </c>
      <c r="M7" s="239" t="s">
        <v>49</v>
      </c>
      <c r="N7" s="240"/>
      <c r="O7" s="238" t="s">
        <v>78</v>
      </c>
      <c r="P7" s="238" t="s">
        <v>79</v>
      </c>
      <c r="Q7" s="239" t="s">
        <v>50</v>
      </c>
      <c r="R7" s="240"/>
      <c r="S7" s="239" t="s">
        <v>53</v>
      </c>
      <c r="T7" s="240"/>
      <c r="U7" s="239" t="s">
        <v>54</v>
      </c>
      <c r="V7" s="240"/>
      <c r="W7" s="239" t="s">
        <v>55</v>
      </c>
      <c r="X7" s="240"/>
      <c r="Y7" s="238"/>
      <c r="Z7" s="238"/>
    </row>
    <row r="8" spans="1:26" s="7" customFormat="1" ht="60.75" customHeight="1">
      <c r="A8" s="243"/>
      <c r="B8" s="238"/>
      <c r="C8" s="238"/>
      <c r="D8" s="238"/>
      <c r="E8" s="177" t="s">
        <v>41</v>
      </c>
      <c r="F8" s="31" t="s">
        <v>42</v>
      </c>
      <c r="G8" s="238"/>
      <c r="H8" s="238"/>
      <c r="I8" s="241"/>
      <c r="J8" s="241"/>
      <c r="K8" s="241"/>
      <c r="L8" s="241"/>
      <c r="M8" s="34" t="s">
        <v>0</v>
      </c>
      <c r="N8" s="31" t="s">
        <v>77</v>
      </c>
      <c r="O8" s="238"/>
      <c r="P8" s="238"/>
      <c r="Q8" s="33" t="s">
        <v>51</v>
      </c>
      <c r="R8" s="32" t="s">
        <v>52</v>
      </c>
      <c r="S8" s="33" t="s">
        <v>51</v>
      </c>
      <c r="T8" s="32" t="s">
        <v>52</v>
      </c>
      <c r="U8" s="32" t="s">
        <v>45</v>
      </c>
      <c r="V8" s="18" t="s">
        <v>46</v>
      </c>
      <c r="W8" s="32" t="s">
        <v>51</v>
      </c>
      <c r="X8" s="32" t="s">
        <v>52</v>
      </c>
      <c r="Y8" s="238"/>
      <c r="Z8" s="238"/>
    </row>
    <row r="9" spans="1:26">
      <c r="A9" s="31">
        <v>1</v>
      </c>
      <c r="B9" s="31">
        <v>2</v>
      </c>
      <c r="C9" s="31">
        <v>3</v>
      </c>
      <c r="D9" s="31">
        <v>4</v>
      </c>
      <c r="E9" s="177">
        <v>5</v>
      </c>
      <c r="F9" s="31">
        <v>6</v>
      </c>
      <c r="G9" s="31">
        <v>7</v>
      </c>
      <c r="H9" s="31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31">
        <v>14</v>
      </c>
      <c r="O9" s="31">
        <v>15</v>
      </c>
      <c r="P9" s="31">
        <v>16</v>
      </c>
      <c r="Q9" s="31">
        <v>17</v>
      </c>
      <c r="R9" s="31">
        <v>18</v>
      </c>
      <c r="S9" s="31">
        <v>19</v>
      </c>
      <c r="T9" s="31">
        <v>20</v>
      </c>
      <c r="U9" s="31">
        <v>21</v>
      </c>
      <c r="V9" s="31">
        <v>22</v>
      </c>
      <c r="W9" s="31">
        <v>23</v>
      </c>
      <c r="X9" s="31">
        <v>24</v>
      </c>
      <c r="Y9" s="3">
        <v>25</v>
      </c>
      <c r="Z9" s="3">
        <v>26</v>
      </c>
    </row>
    <row r="10" spans="1:26" ht="68.25" customHeight="1">
      <c r="A10" s="31"/>
      <c r="B10" s="31" t="s">
        <v>86</v>
      </c>
      <c r="C10" s="1" t="s">
        <v>99</v>
      </c>
      <c r="D10" s="6"/>
      <c r="E10" s="165"/>
      <c r="F10" s="5"/>
      <c r="G10" s="235" t="s">
        <v>103</v>
      </c>
      <c r="H10" s="232"/>
      <c r="I10" s="83">
        <f>I11+I50+I211+I225</f>
        <v>2789776.67</v>
      </c>
      <c r="J10" s="83">
        <f>J11+J50+J211+J225</f>
        <v>1554056.67</v>
      </c>
      <c r="K10" s="83">
        <f>SUM(K11:K233)</f>
        <v>13612</v>
      </c>
      <c r="L10" s="58"/>
      <c r="M10" s="83"/>
      <c r="N10" s="2"/>
      <c r="O10" s="2"/>
      <c r="P10" s="3"/>
      <c r="Q10" s="3"/>
      <c r="R10" s="3"/>
      <c r="S10" s="8"/>
      <c r="T10" s="8"/>
      <c r="U10" s="8"/>
      <c r="V10" s="8"/>
      <c r="W10" s="8"/>
      <c r="X10" s="8"/>
      <c r="Y10" s="3"/>
      <c r="Z10" s="3"/>
    </row>
    <row r="11" spans="1:26" ht="15" customHeight="1">
      <c r="A11" s="137" t="s">
        <v>18</v>
      </c>
      <c r="B11" s="138"/>
      <c r="C11" s="139" t="s">
        <v>56</v>
      </c>
      <c r="D11" s="140"/>
      <c r="E11" s="143">
        <f>E12+E14+E16+E20+E26+E48</f>
        <v>133</v>
      </c>
      <c r="F11" s="94"/>
      <c r="G11" s="236"/>
      <c r="H11" s="233"/>
      <c r="I11" s="65">
        <f>I12+I14+I16+I20+I26+I48</f>
        <v>719012</v>
      </c>
      <c r="J11" s="65">
        <f>J12+J14+J16+J20+J26+J48</f>
        <v>448183</v>
      </c>
      <c r="K11" s="70"/>
      <c r="L11" s="30"/>
      <c r="M11" s="65"/>
      <c r="N11" s="2"/>
      <c r="O11" s="2"/>
      <c r="P11" s="3"/>
      <c r="Q11" s="3"/>
      <c r="R11" s="3"/>
      <c r="S11" s="8"/>
      <c r="T11" s="8"/>
      <c r="U11" s="8"/>
      <c r="V11" s="8"/>
      <c r="W11" s="8"/>
      <c r="X11" s="8"/>
      <c r="Y11" s="3"/>
      <c r="Z11" s="3"/>
    </row>
    <row r="12" spans="1:26" ht="19.5" customHeight="1">
      <c r="A12" s="95" t="s">
        <v>20</v>
      </c>
      <c r="B12" s="92"/>
      <c r="C12" s="96" t="s">
        <v>229</v>
      </c>
      <c r="D12" s="97" t="s">
        <v>58</v>
      </c>
      <c r="E12" s="148">
        <f>E13</f>
        <v>1</v>
      </c>
      <c r="F12" s="94"/>
      <c r="G12" s="236"/>
      <c r="H12" s="233"/>
      <c r="I12" s="63">
        <f>SUM(I13:I13)</f>
        <v>148866</v>
      </c>
      <c r="J12" s="63">
        <f>SUM(J13:J13)</f>
        <v>148866</v>
      </c>
      <c r="K12" s="70"/>
      <c r="L12" s="35"/>
      <c r="M12" s="6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>
      <c r="A13" s="98" t="s">
        <v>2</v>
      </c>
      <c r="B13" s="92"/>
      <c r="C13" s="99" t="s">
        <v>230</v>
      </c>
      <c r="D13" s="100" t="s">
        <v>58</v>
      </c>
      <c r="E13" s="149">
        <v>1</v>
      </c>
      <c r="F13" s="92"/>
      <c r="G13" s="236"/>
      <c r="H13" s="233"/>
      <c r="I13" s="70">
        <v>148866</v>
      </c>
      <c r="J13" s="70">
        <v>148866</v>
      </c>
      <c r="K13" s="70"/>
      <c r="L13" s="27"/>
      <c r="M13" s="70"/>
      <c r="N13" s="3"/>
      <c r="O13" s="3"/>
      <c r="P13" s="3"/>
      <c r="Q13" s="3"/>
      <c r="R13" s="3"/>
      <c r="S13" s="9"/>
      <c r="T13" s="3"/>
      <c r="U13" s="3"/>
      <c r="V13" s="3"/>
      <c r="W13" s="3"/>
      <c r="X13" s="3"/>
      <c r="Y13" s="3"/>
      <c r="Z13" s="3"/>
    </row>
    <row r="14" spans="1:26" ht="19.5" customHeight="1">
      <c r="A14" s="95" t="s">
        <v>21</v>
      </c>
      <c r="B14" s="92"/>
      <c r="C14" s="96" t="s">
        <v>231</v>
      </c>
      <c r="D14" s="97" t="s">
        <v>58</v>
      </c>
      <c r="E14" s="148">
        <f>E15</f>
        <v>1</v>
      </c>
      <c r="F14" s="92"/>
      <c r="G14" s="236"/>
      <c r="H14" s="233"/>
      <c r="I14" s="84">
        <f>SUM(I15)</f>
        <v>43306</v>
      </c>
      <c r="J14" s="84">
        <f>SUM(J15)</f>
        <v>43306</v>
      </c>
      <c r="K14" s="70"/>
      <c r="L14" s="27"/>
      <c r="M14" s="84"/>
      <c r="N14" s="3"/>
      <c r="O14" s="3"/>
      <c r="P14" s="3"/>
      <c r="Q14" s="3"/>
      <c r="R14" s="3"/>
      <c r="S14" s="9"/>
      <c r="T14" s="3"/>
      <c r="U14" s="3"/>
      <c r="V14" s="3"/>
      <c r="W14" s="3"/>
      <c r="X14" s="3"/>
      <c r="Y14" s="3"/>
      <c r="Z14" s="3"/>
    </row>
    <row r="15" spans="1:26" ht="17.25" customHeight="1">
      <c r="A15" s="98" t="s">
        <v>9</v>
      </c>
      <c r="B15" s="92"/>
      <c r="C15" s="99" t="s">
        <v>232</v>
      </c>
      <c r="D15" s="100" t="s">
        <v>58</v>
      </c>
      <c r="E15" s="149">
        <v>1</v>
      </c>
      <c r="F15" s="92"/>
      <c r="G15" s="236"/>
      <c r="H15" s="233"/>
      <c r="I15" s="70">
        <v>43306</v>
      </c>
      <c r="J15" s="70">
        <v>43306</v>
      </c>
      <c r="K15" s="70"/>
      <c r="L15" s="27"/>
      <c r="M15" s="70"/>
      <c r="N15" s="3"/>
      <c r="O15" s="3"/>
      <c r="P15" s="3"/>
      <c r="Q15" s="3"/>
      <c r="R15" s="3"/>
      <c r="S15" s="9"/>
      <c r="T15" s="3"/>
      <c r="U15" s="3"/>
      <c r="V15" s="3"/>
      <c r="W15" s="3"/>
      <c r="X15" s="3"/>
      <c r="Y15" s="3"/>
      <c r="Z15" s="3"/>
    </row>
    <row r="16" spans="1:26" ht="43.5" customHeight="1">
      <c r="A16" s="95" t="s">
        <v>35</v>
      </c>
      <c r="B16" s="48"/>
      <c r="C16" s="96" t="s">
        <v>233</v>
      </c>
      <c r="D16" s="97" t="s">
        <v>57</v>
      </c>
      <c r="E16" s="148">
        <f>E17</f>
        <v>2</v>
      </c>
      <c r="F16" s="93"/>
      <c r="G16" s="236"/>
      <c r="H16" s="233"/>
      <c r="I16" s="65">
        <f>I17</f>
        <v>2364</v>
      </c>
      <c r="J16" s="65">
        <f>J17</f>
        <v>2364</v>
      </c>
      <c r="K16" s="70"/>
      <c r="L16" s="27"/>
      <c r="M16" s="65"/>
      <c r="N16" s="3"/>
      <c r="O16" s="3"/>
      <c r="P16" s="3"/>
      <c r="Q16" s="3"/>
      <c r="R16" s="3"/>
      <c r="S16" s="9"/>
      <c r="T16" s="3"/>
      <c r="U16" s="3"/>
      <c r="V16" s="3"/>
      <c r="W16" s="3"/>
      <c r="X16" s="3"/>
      <c r="Y16" s="3"/>
      <c r="Z16" s="3"/>
    </row>
    <row r="17" spans="1:26" ht="28.5" customHeight="1">
      <c r="A17" s="101" t="s">
        <v>11</v>
      </c>
      <c r="B17" s="48"/>
      <c r="C17" s="102" t="s">
        <v>234</v>
      </c>
      <c r="D17" s="103" t="s">
        <v>57</v>
      </c>
      <c r="E17" s="156">
        <f>SUM(E18:E19)</f>
        <v>2</v>
      </c>
      <c r="F17" s="92"/>
      <c r="G17" s="236"/>
      <c r="H17" s="233"/>
      <c r="I17" s="85">
        <f>SUM(I18:I19)</f>
        <v>2364</v>
      </c>
      <c r="J17" s="85">
        <f>SUM(J18:J19)</f>
        <v>2364</v>
      </c>
      <c r="K17" s="70"/>
      <c r="L17" s="82"/>
      <c r="M17" s="85"/>
      <c r="N17" s="3"/>
      <c r="O17" s="3"/>
      <c r="P17" s="3"/>
      <c r="Q17" s="3"/>
      <c r="R17" s="3"/>
      <c r="S17" s="9"/>
      <c r="T17" s="3"/>
      <c r="U17" s="3"/>
      <c r="V17" s="3"/>
      <c r="W17" s="3"/>
      <c r="X17" s="3"/>
      <c r="Y17" s="3"/>
      <c r="Z17" s="3"/>
    </row>
    <row r="18" spans="1:26" ht="30.75" customHeight="1">
      <c r="A18" s="98" t="s">
        <v>104</v>
      </c>
      <c r="B18" s="48"/>
      <c r="C18" s="99" t="s">
        <v>235</v>
      </c>
      <c r="D18" s="100" t="s">
        <v>57</v>
      </c>
      <c r="E18" s="149">
        <v>1</v>
      </c>
      <c r="F18" s="52"/>
      <c r="G18" s="236"/>
      <c r="H18" s="233"/>
      <c r="I18" s="70">
        <v>511</v>
      </c>
      <c r="J18" s="70">
        <v>511</v>
      </c>
      <c r="K18" s="70"/>
      <c r="L18" s="20"/>
      <c r="M18" s="70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9.5" customHeight="1">
      <c r="A19" s="98" t="s">
        <v>105</v>
      </c>
      <c r="B19" s="92"/>
      <c r="C19" s="99" t="s">
        <v>230</v>
      </c>
      <c r="D19" s="100" t="s">
        <v>57</v>
      </c>
      <c r="E19" s="149">
        <v>1</v>
      </c>
      <c r="F19" s="50"/>
      <c r="G19" s="236"/>
      <c r="H19" s="233"/>
      <c r="I19" s="70">
        <v>1853</v>
      </c>
      <c r="J19" s="70">
        <v>1853</v>
      </c>
      <c r="K19" s="70"/>
      <c r="L19" s="19"/>
      <c r="M19" s="70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>
      <c r="A20" s="95" t="s">
        <v>67</v>
      </c>
      <c r="B20" s="92"/>
      <c r="C20" s="104" t="s">
        <v>61</v>
      </c>
      <c r="D20" s="105"/>
      <c r="E20" s="109">
        <f>E21+E24</f>
        <v>3</v>
      </c>
      <c r="F20" s="92"/>
      <c r="G20" s="236"/>
      <c r="H20" s="233"/>
      <c r="I20" s="53">
        <f>I21+I24</f>
        <v>5601</v>
      </c>
      <c r="J20" s="53">
        <f>J21+J24</f>
        <v>5601</v>
      </c>
      <c r="K20" s="70"/>
      <c r="L20" s="28"/>
      <c r="M20" s="189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 customHeight="1">
      <c r="A21" s="101" t="s">
        <v>13</v>
      </c>
      <c r="B21" s="92"/>
      <c r="C21" s="102" t="s">
        <v>236</v>
      </c>
      <c r="D21" s="106" t="s">
        <v>57</v>
      </c>
      <c r="E21" s="106">
        <f>SUM(E22:E23)</f>
        <v>2</v>
      </c>
      <c r="F21" s="92"/>
      <c r="G21" s="236"/>
      <c r="H21" s="233"/>
      <c r="I21" s="56">
        <f>SUM(I22:I23)</f>
        <v>3380</v>
      </c>
      <c r="J21" s="56">
        <f>SUM(J22:J23)</f>
        <v>3380</v>
      </c>
      <c r="K21" s="70"/>
      <c r="L21" s="26"/>
      <c r="M21" s="196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53.25" customHeight="1">
      <c r="A22" s="98" t="s">
        <v>83</v>
      </c>
      <c r="B22" s="92"/>
      <c r="C22" s="99" t="s">
        <v>237</v>
      </c>
      <c r="D22" s="107" t="s">
        <v>57</v>
      </c>
      <c r="E22" s="107">
        <v>1</v>
      </c>
      <c r="F22" s="92"/>
      <c r="G22" s="236"/>
      <c r="H22" s="233"/>
      <c r="I22" s="70">
        <v>1690</v>
      </c>
      <c r="J22" s="70">
        <v>1690</v>
      </c>
      <c r="K22" s="70"/>
      <c r="L22" s="26"/>
      <c r="M22" s="70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8.75" customHeight="1">
      <c r="A23" s="98" t="s">
        <v>84</v>
      </c>
      <c r="B23" s="93"/>
      <c r="C23" s="99" t="s">
        <v>238</v>
      </c>
      <c r="D23" s="107" t="s">
        <v>57</v>
      </c>
      <c r="E23" s="107">
        <v>1</v>
      </c>
      <c r="F23" s="93"/>
      <c r="G23" s="236"/>
      <c r="H23" s="233"/>
      <c r="I23" s="70">
        <v>1690</v>
      </c>
      <c r="J23" s="70">
        <v>1690</v>
      </c>
      <c r="K23" s="70"/>
      <c r="L23" s="26"/>
      <c r="M23" s="70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101" t="s">
        <v>14</v>
      </c>
      <c r="B24" s="92"/>
      <c r="C24" s="108" t="s">
        <v>239</v>
      </c>
      <c r="D24" s="103" t="s">
        <v>58</v>
      </c>
      <c r="E24" s="155">
        <f>E25</f>
        <v>1</v>
      </c>
      <c r="F24" s="92"/>
      <c r="G24" s="236"/>
      <c r="H24" s="233"/>
      <c r="I24" s="57">
        <f>SUM(I25:I25)</f>
        <v>2221</v>
      </c>
      <c r="J24" s="57">
        <f>SUM(J25:J25)</f>
        <v>2221</v>
      </c>
      <c r="K24" s="70"/>
      <c r="L24" s="26"/>
      <c r="M24" s="2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60" customHeight="1">
      <c r="A25" s="98" t="s">
        <v>68</v>
      </c>
      <c r="B25" s="92"/>
      <c r="C25" s="99" t="s">
        <v>240</v>
      </c>
      <c r="D25" s="100" t="s">
        <v>58</v>
      </c>
      <c r="E25" s="107">
        <v>1</v>
      </c>
      <c r="F25" s="52"/>
      <c r="G25" s="236"/>
      <c r="H25" s="233"/>
      <c r="I25" s="70">
        <v>2221</v>
      </c>
      <c r="J25" s="70">
        <v>2221</v>
      </c>
      <c r="K25" s="70"/>
      <c r="L25" s="20"/>
      <c r="M25" s="70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63" customHeight="1">
      <c r="A26" s="109">
        <v>5</v>
      </c>
      <c r="B26" s="92"/>
      <c r="C26" s="96" t="s">
        <v>241</v>
      </c>
      <c r="D26" s="97" t="s">
        <v>59</v>
      </c>
      <c r="E26" s="109">
        <f>E27</f>
        <v>125</v>
      </c>
      <c r="F26" s="92"/>
      <c r="G26" s="236"/>
      <c r="H26" s="233"/>
      <c r="I26" s="147">
        <f>I27</f>
        <v>470326</v>
      </c>
      <c r="J26" s="147">
        <f>J27</f>
        <v>199497</v>
      </c>
      <c r="K26" s="70"/>
      <c r="L26" s="26"/>
      <c r="M26" s="18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25" customHeight="1">
      <c r="A27" s="101" t="s">
        <v>29</v>
      </c>
      <c r="B27" s="92"/>
      <c r="C27" s="110" t="s">
        <v>242</v>
      </c>
      <c r="D27" s="103" t="s">
        <v>59</v>
      </c>
      <c r="E27" s="106">
        <f>SUM(E28:E47)</f>
        <v>125</v>
      </c>
      <c r="F27" s="52"/>
      <c r="G27" s="236"/>
      <c r="H27" s="233"/>
      <c r="I27" s="70">
        <f>SUM(I28:I47)</f>
        <v>470326</v>
      </c>
      <c r="J27" s="70">
        <f>SUM(J28:J47)</f>
        <v>199497</v>
      </c>
      <c r="K27" s="70"/>
      <c r="L27" s="22"/>
      <c r="M27" s="7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>
      <c r="A28" s="98" t="s">
        <v>323</v>
      </c>
      <c r="B28" s="92"/>
      <c r="C28" s="64" t="s">
        <v>243</v>
      </c>
      <c r="D28" s="100" t="s">
        <v>59</v>
      </c>
      <c r="E28" s="193">
        <v>26</v>
      </c>
      <c r="F28" s="92"/>
      <c r="G28" s="236"/>
      <c r="H28" s="233"/>
      <c r="I28" s="70">
        <v>107900</v>
      </c>
      <c r="J28" s="70" t="s">
        <v>465</v>
      </c>
      <c r="K28" s="70"/>
      <c r="L28" s="91" t="s">
        <v>466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6" customHeight="1">
      <c r="A29" s="98" t="s">
        <v>324</v>
      </c>
      <c r="B29" s="92"/>
      <c r="C29" s="64" t="s">
        <v>244</v>
      </c>
      <c r="D29" s="100" t="s">
        <v>59</v>
      </c>
      <c r="E29" s="193">
        <v>6</v>
      </c>
      <c r="F29" s="92"/>
      <c r="G29" s="236"/>
      <c r="H29" s="233"/>
      <c r="I29" s="70">
        <v>12776</v>
      </c>
      <c r="J29" s="70">
        <v>12777</v>
      </c>
      <c r="K29" s="70"/>
      <c r="L29" s="90"/>
      <c r="M29" s="70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.75" customHeight="1">
      <c r="A30" s="98" t="s">
        <v>325</v>
      </c>
      <c r="B30" s="92"/>
      <c r="C30" s="64" t="s">
        <v>245</v>
      </c>
      <c r="D30" s="100" t="s">
        <v>59</v>
      </c>
      <c r="E30" s="193">
        <v>15</v>
      </c>
      <c r="F30" s="92"/>
      <c r="G30" s="236"/>
      <c r="H30" s="233"/>
      <c r="I30" s="70">
        <v>24705</v>
      </c>
      <c r="J30" s="70">
        <v>24705</v>
      </c>
      <c r="K30" s="70"/>
      <c r="L30" s="90"/>
      <c r="M30" s="70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.75" customHeight="1">
      <c r="A31" s="98" t="s">
        <v>326</v>
      </c>
      <c r="B31" s="92"/>
      <c r="C31" s="64" t="s">
        <v>246</v>
      </c>
      <c r="D31" s="100" t="s">
        <v>59</v>
      </c>
      <c r="E31" s="193">
        <v>6</v>
      </c>
      <c r="F31" s="54"/>
      <c r="G31" s="236"/>
      <c r="H31" s="233"/>
      <c r="I31" s="70">
        <v>24721</v>
      </c>
      <c r="J31" s="70">
        <v>24721</v>
      </c>
      <c r="K31" s="70"/>
      <c r="L31" s="90"/>
      <c r="M31" s="70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3.75" customHeight="1">
      <c r="A32" s="98" t="s">
        <v>327</v>
      </c>
      <c r="B32" s="92"/>
      <c r="C32" s="64" t="s">
        <v>247</v>
      </c>
      <c r="D32" s="100" t="s">
        <v>59</v>
      </c>
      <c r="E32" s="70">
        <v>36</v>
      </c>
      <c r="F32" s="92"/>
      <c r="G32" s="236"/>
      <c r="H32" s="233"/>
      <c r="I32" s="70">
        <v>108468</v>
      </c>
      <c r="J32" s="59" t="s">
        <v>465</v>
      </c>
      <c r="K32" s="70"/>
      <c r="L32" s="91" t="s">
        <v>466</v>
      </c>
      <c r="M32" s="21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8.25" customHeight="1">
      <c r="A33" s="98" t="s">
        <v>328</v>
      </c>
      <c r="B33" s="92"/>
      <c r="C33" s="64" t="s">
        <v>248</v>
      </c>
      <c r="D33" s="100" t="s">
        <v>59</v>
      </c>
      <c r="E33" s="70">
        <v>14</v>
      </c>
      <c r="F33" s="92"/>
      <c r="G33" s="236"/>
      <c r="H33" s="233"/>
      <c r="I33" s="70">
        <v>43260</v>
      </c>
      <c r="J33" s="211" t="s">
        <v>465</v>
      </c>
      <c r="K33" s="70"/>
      <c r="L33" s="91" t="s">
        <v>466</v>
      </c>
      <c r="M33" s="21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6" customHeight="1">
      <c r="A34" s="98" t="s">
        <v>329</v>
      </c>
      <c r="B34" s="92"/>
      <c r="C34" s="64" t="s">
        <v>249</v>
      </c>
      <c r="D34" s="100" t="s">
        <v>59</v>
      </c>
      <c r="E34" s="70">
        <v>5</v>
      </c>
      <c r="F34" s="54"/>
      <c r="G34" s="236"/>
      <c r="H34" s="233"/>
      <c r="I34" s="70">
        <v>6000</v>
      </c>
      <c r="J34" s="211" t="s">
        <v>465</v>
      </c>
      <c r="K34" s="70"/>
      <c r="L34" s="91" t="s">
        <v>466</v>
      </c>
      <c r="M34" s="21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.75" customHeight="1">
      <c r="A35" s="98" t="s">
        <v>330</v>
      </c>
      <c r="B35" s="92"/>
      <c r="C35" s="64" t="s">
        <v>250</v>
      </c>
      <c r="D35" s="100" t="s">
        <v>59</v>
      </c>
      <c r="E35" s="70">
        <v>1</v>
      </c>
      <c r="F35" s="92"/>
      <c r="G35" s="236"/>
      <c r="H35" s="233"/>
      <c r="I35" s="70">
        <v>1200</v>
      </c>
      <c r="J35" s="211" t="s">
        <v>465</v>
      </c>
      <c r="K35" s="70"/>
      <c r="L35" s="91" t="s">
        <v>466</v>
      </c>
      <c r="M35" s="21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>
      <c r="A36" s="98" t="s">
        <v>331</v>
      </c>
      <c r="B36" s="92"/>
      <c r="C36" s="64" t="s">
        <v>251</v>
      </c>
      <c r="D36" s="100" t="s">
        <v>59</v>
      </c>
      <c r="E36" s="70">
        <v>2</v>
      </c>
      <c r="F36" s="111"/>
      <c r="G36" s="236"/>
      <c r="H36" s="233"/>
      <c r="I36" s="70">
        <v>2772</v>
      </c>
      <c r="J36" s="211" t="s">
        <v>465</v>
      </c>
      <c r="K36" s="70"/>
      <c r="L36" s="91" t="s">
        <v>466</v>
      </c>
      <c r="M36" s="21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40.5" customHeight="1">
      <c r="A37" s="98" t="s">
        <v>332</v>
      </c>
      <c r="B37" s="92"/>
      <c r="C37" s="64" t="s">
        <v>252</v>
      </c>
      <c r="D37" s="100" t="s">
        <v>59</v>
      </c>
      <c r="E37" s="70">
        <v>1</v>
      </c>
      <c r="F37" s="94"/>
      <c r="G37" s="236"/>
      <c r="H37" s="233"/>
      <c r="I37" s="70">
        <v>1230</v>
      </c>
      <c r="J37" s="211" t="s">
        <v>465</v>
      </c>
      <c r="K37" s="70"/>
      <c r="L37" s="91" t="s">
        <v>466</v>
      </c>
      <c r="M37" s="211"/>
      <c r="N37" s="5"/>
      <c r="O37" s="5"/>
      <c r="P37" s="5"/>
      <c r="Q37" s="5"/>
      <c r="R37" s="5"/>
      <c r="S37" s="5"/>
      <c r="T37" s="5"/>
      <c r="U37" s="10"/>
      <c r="V37" s="11"/>
      <c r="W37" s="5"/>
      <c r="X37" s="3"/>
      <c r="Y37" s="3"/>
      <c r="Z37" s="3"/>
    </row>
    <row r="38" spans="1:26" ht="42.75" customHeight="1">
      <c r="A38" s="98" t="s">
        <v>333</v>
      </c>
      <c r="B38" s="92"/>
      <c r="C38" s="64" t="s">
        <v>253</v>
      </c>
      <c r="D38" s="100" t="s">
        <v>59</v>
      </c>
      <c r="E38" s="193">
        <v>2</v>
      </c>
      <c r="F38" s="47"/>
      <c r="G38" s="236"/>
      <c r="H38" s="233"/>
      <c r="I38" s="70">
        <v>7416</v>
      </c>
      <c r="J38" s="70">
        <v>7416</v>
      </c>
      <c r="K38" s="70"/>
      <c r="L38" s="26"/>
      <c r="M38" s="70"/>
      <c r="N38" s="3"/>
      <c r="O38" s="3"/>
      <c r="P38" s="3"/>
      <c r="Q38" s="12"/>
      <c r="R38" s="3"/>
      <c r="S38" s="3"/>
      <c r="T38" s="3"/>
      <c r="U38" s="13"/>
      <c r="V38" s="3"/>
      <c r="W38" s="3"/>
      <c r="X38" s="3"/>
      <c r="Y38" s="3"/>
      <c r="Z38" s="3"/>
    </row>
    <row r="39" spans="1:26" ht="33" customHeight="1">
      <c r="A39" s="98" t="s">
        <v>334</v>
      </c>
      <c r="B39" s="92"/>
      <c r="C39" s="64" t="s">
        <v>254</v>
      </c>
      <c r="D39" s="100" t="s">
        <v>59</v>
      </c>
      <c r="E39" s="193">
        <v>1</v>
      </c>
      <c r="F39" s="47"/>
      <c r="G39" s="236"/>
      <c r="H39" s="233"/>
      <c r="I39" s="70">
        <v>2817</v>
      </c>
      <c r="J39" s="70">
        <v>2817</v>
      </c>
      <c r="K39" s="70"/>
      <c r="L39" s="27"/>
      <c r="M39" s="70"/>
      <c r="N39" s="3"/>
      <c r="O39" s="3"/>
      <c r="P39" s="3"/>
      <c r="Q39" s="12"/>
      <c r="R39" s="3"/>
      <c r="S39" s="3"/>
      <c r="T39" s="3"/>
      <c r="U39" s="13"/>
      <c r="V39" s="3"/>
      <c r="W39" s="3"/>
      <c r="X39" s="3"/>
      <c r="Y39" s="3"/>
      <c r="Z39" s="3"/>
    </row>
    <row r="40" spans="1:26" ht="36.75" customHeight="1">
      <c r="A40" s="98" t="s">
        <v>335</v>
      </c>
      <c r="B40" s="92"/>
      <c r="C40" s="64" t="s">
        <v>255</v>
      </c>
      <c r="D40" s="100" t="s">
        <v>59</v>
      </c>
      <c r="E40" s="193">
        <v>1</v>
      </c>
      <c r="F40" s="47"/>
      <c r="G40" s="236"/>
      <c r="H40" s="233"/>
      <c r="I40" s="70">
        <v>2049</v>
      </c>
      <c r="J40" s="70">
        <v>2049</v>
      </c>
      <c r="K40" s="70"/>
      <c r="L40" s="27"/>
      <c r="M40" s="70"/>
      <c r="N40" s="3"/>
      <c r="O40" s="3"/>
      <c r="P40" s="3"/>
      <c r="Q40" s="12"/>
      <c r="R40" s="3"/>
      <c r="S40" s="3"/>
      <c r="T40" s="3"/>
      <c r="U40" s="14"/>
      <c r="V40" s="3"/>
      <c r="W40" s="3"/>
      <c r="X40" s="3"/>
      <c r="Y40" s="3"/>
      <c r="Z40" s="3"/>
    </row>
    <row r="41" spans="1:26" ht="39.75" customHeight="1">
      <c r="A41" s="98" t="s">
        <v>336</v>
      </c>
      <c r="B41" s="92"/>
      <c r="C41" s="64" t="s">
        <v>256</v>
      </c>
      <c r="D41" s="100" t="s">
        <v>59</v>
      </c>
      <c r="E41" s="193">
        <v>1</v>
      </c>
      <c r="F41" s="47"/>
      <c r="G41" s="236"/>
      <c r="H41" s="233"/>
      <c r="I41" s="70">
        <v>21412</v>
      </c>
      <c r="J41" s="70">
        <v>21412</v>
      </c>
      <c r="K41" s="70"/>
      <c r="L41" s="27"/>
      <c r="M41" s="70"/>
      <c r="N41" s="3"/>
      <c r="O41" s="3"/>
      <c r="P41" s="3"/>
      <c r="Q41" s="12"/>
      <c r="R41" s="3"/>
      <c r="S41" s="3"/>
      <c r="T41" s="3"/>
      <c r="U41" s="15"/>
      <c r="V41" s="3"/>
      <c r="W41" s="3"/>
      <c r="X41" s="3"/>
      <c r="Y41" s="3"/>
      <c r="Z41" s="3"/>
    </row>
    <row r="42" spans="1:26" ht="29.25" customHeight="1">
      <c r="A42" s="98" t="s">
        <v>337</v>
      </c>
      <c r="B42" s="92"/>
      <c r="C42" s="64" t="s">
        <v>257</v>
      </c>
      <c r="D42" s="100" t="s">
        <v>59</v>
      </c>
      <c r="E42" s="193">
        <v>3</v>
      </c>
      <c r="F42" s="47"/>
      <c r="G42" s="236"/>
      <c r="H42" s="233"/>
      <c r="I42" s="70">
        <v>7500</v>
      </c>
      <c r="J42" s="70">
        <v>7500</v>
      </c>
      <c r="K42" s="70"/>
      <c r="L42" s="27"/>
      <c r="M42" s="70"/>
      <c r="N42" s="3"/>
      <c r="O42" s="3"/>
      <c r="P42" s="3"/>
      <c r="Q42" s="12"/>
      <c r="R42" s="3"/>
      <c r="S42" s="3"/>
      <c r="T42" s="3"/>
      <c r="U42" s="13"/>
      <c r="V42" s="3"/>
      <c r="W42" s="3"/>
      <c r="X42" s="3"/>
      <c r="Y42" s="3"/>
      <c r="Z42" s="3"/>
    </row>
    <row r="43" spans="1:26" ht="39" customHeight="1">
      <c r="A43" s="98" t="s">
        <v>338</v>
      </c>
      <c r="B43" s="92"/>
      <c r="C43" s="64" t="s">
        <v>258</v>
      </c>
      <c r="D43" s="100" t="s">
        <v>59</v>
      </c>
      <c r="E43" s="193">
        <v>1</v>
      </c>
      <c r="F43" s="47"/>
      <c r="G43" s="236"/>
      <c r="H43" s="233"/>
      <c r="I43" s="70">
        <v>42470</v>
      </c>
      <c r="J43" s="70">
        <v>42470</v>
      </c>
      <c r="K43" s="70"/>
      <c r="L43" s="27"/>
      <c r="M43" s="70"/>
      <c r="N43" s="3"/>
      <c r="O43" s="3"/>
      <c r="P43" s="3"/>
      <c r="Q43" s="12"/>
      <c r="R43" s="3"/>
      <c r="S43" s="3"/>
      <c r="T43" s="3"/>
      <c r="U43" s="13"/>
      <c r="V43" s="3"/>
      <c r="W43" s="3"/>
      <c r="X43" s="3"/>
      <c r="Y43" s="3"/>
      <c r="Z43" s="3"/>
    </row>
    <row r="44" spans="1:26" ht="44.25" customHeight="1">
      <c r="A44" s="98" t="s">
        <v>339</v>
      </c>
      <c r="B44" s="92"/>
      <c r="C44" s="64" t="s">
        <v>259</v>
      </c>
      <c r="D44" s="100" t="s">
        <v>59</v>
      </c>
      <c r="E44" s="193">
        <v>1</v>
      </c>
      <c r="F44" s="47"/>
      <c r="G44" s="236"/>
      <c r="H44" s="233"/>
      <c r="I44" s="70">
        <v>21000</v>
      </c>
      <c r="J44" s="70">
        <v>21000</v>
      </c>
      <c r="K44" s="70"/>
      <c r="L44" s="26"/>
      <c r="M44" s="70"/>
      <c r="N44" s="3"/>
      <c r="O44" s="3"/>
      <c r="P44" s="3"/>
      <c r="Q44" s="12"/>
      <c r="R44" s="3"/>
      <c r="S44" s="3"/>
      <c r="T44" s="3"/>
      <c r="U44" s="13"/>
      <c r="V44" s="3"/>
      <c r="W44" s="3"/>
      <c r="X44" s="3"/>
      <c r="Y44" s="3"/>
      <c r="Z44" s="3"/>
    </row>
    <row r="45" spans="1:26" ht="30">
      <c r="A45" s="98" t="s">
        <v>340</v>
      </c>
      <c r="B45" s="92"/>
      <c r="C45" s="64" t="s">
        <v>260</v>
      </c>
      <c r="D45" s="100" t="s">
        <v>59</v>
      </c>
      <c r="E45" s="193">
        <v>1</v>
      </c>
      <c r="F45" s="52"/>
      <c r="G45" s="236"/>
      <c r="H45" s="233"/>
      <c r="I45" s="70">
        <v>4300</v>
      </c>
      <c r="J45" s="70">
        <v>4300</v>
      </c>
      <c r="K45" s="70"/>
      <c r="L45" s="22"/>
      <c r="M45" s="70"/>
      <c r="N45" s="3"/>
      <c r="O45" s="3"/>
      <c r="P45" s="3"/>
      <c r="Q45" s="12"/>
      <c r="R45" s="3"/>
      <c r="S45" s="3"/>
      <c r="T45" s="3"/>
      <c r="U45" s="13"/>
      <c r="V45" s="3"/>
      <c r="W45" s="3"/>
      <c r="X45" s="3"/>
      <c r="Y45" s="3"/>
      <c r="Z45" s="3"/>
    </row>
    <row r="46" spans="1:26" ht="41.25" customHeight="1">
      <c r="A46" s="98" t="s">
        <v>341</v>
      </c>
      <c r="B46" s="48"/>
      <c r="C46" s="112" t="s">
        <v>261</v>
      </c>
      <c r="D46" s="100" t="s">
        <v>59</v>
      </c>
      <c r="E46" s="193">
        <v>1</v>
      </c>
      <c r="F46" s="50"/>
      <c r="G46" s="236"/>
      <c r="H46" s="233"/>
      <c r="I46" s="70">
        <v>5330</v>
      </c>
      <c r="J46" s="70">
        <v>5330</v>
      </c>
      <c r="K46" s="70"/>
      <c r="L46" s="24"/>
      <c r="M46" s="70"/>
      <c r="N46" s="3"/>
      <c r="O46" s="3"/>
      <c r="P46" s="3"/>
      <c r="Q46" s="12"/>
      <c r="R46" s="3"/>
      <c r="S46" s="3"/>
      <c r="T46" s="3"/>
      <c r="U46" s="13"/>
      <c r="V46" s="3"/>
      <c r="W46" s="3"/>
      <c r="X46" s="3"/>
      <c r="Y46" s="3"/>
      <c r="Z46" s="3"/>
    </row>
    <row r="47" spans="1:26" ht="32.25" customHeight="1">
      <c r="A47" s="98" t="s">
        <v>342</v>
      </c>
      <c r="B47" s="48"/>
      <c r="C47" s="67" t="s">
        <v>262</v>
      </c>
      <c r="D47" s="100" t="s">
        <v>59</v>
      </c>
      <c r="E47" s="193">
        <v>1</v>
      </c>
      <c r="F47" s="47"/>
      <c r="G47" s="236"/>
      <c r="H47" s="233"/>
      <c r="I47" s="70">
        <v>23000</v>
      </c>
      <c r="J47" s="70">
        <v>23000</v>
      </c>
      <c r="K47" s="70"/>
      <c r="L47" s="36"/>
      <c r="M47" s="70"/>
      <c r="N47" s="3"/>
      <c r="O47" s="3"/>
      <c r="P47" s="3"/>
      <c r="Q47" s="12"/>
      <c r="R47" s="3"/>
      <c r="S47" s="3"/>
      <c r="T47" s="3"/>
      <c r="U47" s="13"/>
      <c r="V47" s="3"/>
      <c r="W47" s="3"/>
      <c r="X47" s="3"/>
      <c r="Y47" s="3"/>
      <c r="Z47" s="3"/>
    </row>
    <row r="48" spans="1:26" ht="44.25" customHeight="1">
      <c r="A48" s="95" t="s">
        <v>343</v>
      </c>
      <c r="B48" s="48"/>
      <c r="C48" s="113" t="s">
        <v>263</v>
      </c>
      <c r="D48" s="114" t="s">
        <v>159</v>
      </c>
      <c r="E48" s="148">
        <f>E49</f>
        <v>1</v>
      </c>
      <c r="F48" s="47"/>
      <c r="G48" s="236"/>
      <c r="H48" s="233"/>
      <c r="I48" s="54">
        <f>I49</f>
        <v>48549</v>
      </c>
      <c r="J48" s="54">
        <f>J49</f>
        <v>48549</v>
      </c>
      <c r="K48" s="70"/>
      <c r="L48" s="36"/>
      <c r="M48" s="190"/>
      <c r="N48" s="3"/>
      <c r="O48" s="3"/>
      <c r="P48" s="3"/>
      <c r="Q48" s="12"/>
      <c r="R48" s="3"/>
      <c r="S48" s="3"/>
      <c r="T48" s="3"/>
      <c r="U48" s="13"/>
      <c r="V48" s="3"/>
      <c r="W48" s="3"/>
      <c r="X48" s="3"/>
      <c r="Y48" s="3"/>
      <c r="Z48" s="3"/>
    </row>
    <row r="49" spans="1:26" ht="27.75" customHeight="1">
      <c r="A49" s="98" t="s">
        <v>30</v>
      </c>
      <c r="B49" s="48"/>
      <c r="C49" s="115" t="s">
        <v>264</v>
      </c>
      <c r="D49" s="100" t="s">
        <v>159</v>
      </c>
      <c r="E49" s="149">
        <v>1</v>
      </c>
      <c r="F49" s="47"/>
      <c r="G49" s="236"/>
      <c r="H49" s="233"/>
      <c r="I49" s="70">
        <v>48549</v>
      </c>
      <c r="J49" s="70">
        <v>48549</v>
      </c>
      <c r="K49" s="70"/>
      <c r="L49" s="26"/>
      <c r="M49" s="70"/>
      <c r="N49" s="3"/>
      <c r="O49" s="3"/>
      <c r="P49" s="3"/>
      <c r="Q49" s="12"/>
      <c r="R49" s="3"/>
      <c r="S49" s="3"/>
      <c r="T49" s="3"/>
      <c r="U49" s="13"/>
      <c r="V49" s="3"/>
      <c r="W49" s="3"/>
      <c r="X49" s="3"/>
      <c r="Y49" s="3"/>
      <c r="Z49" s="3"/>
    </row>
    <row r="50" spans="1:26" ht="28.5" customHeight="1">
      <c r="A50" s="137" t="s">
        <v>19</v>
      </c>
      <c r="B50" s="141"/>
      <c r="C50" s="139" t="s">
        <v>60</v>
      </c>
      <c r="D50" s="140"/>
      <c r="E50" s="143">
        <f>E51+E74+E93+E191</f>
        <v>27682</v>
      </c>
      <c r="F50" s="47"/>
      <c r="G50" s="236"/>
      <c r="H50" s="233"/>
      <c r="I50" s="54">
        <f>I51+I74+I93+I191</f>
        <v>1758277.67</v>
      </c>
      <c r="J50" s="54">
        <f>J51+J74+J93+J191</f>
        <v>951207.67</v>
      </c>
      <c r="K50" s="70"/>
      <c r="L50" s="26"/>
      <c r="M50" s="190"/>
      <c r="N50" s="3"/>
      <c r="O50" s="3"/>
      <c r="P50" s="3"/>
      <c r="Q50" s="12"/>
      <c r="R50" s="3"/>
      <c r="S50" s="3"/>
      <c r="T50" s="3"/>
      <c r="U50" s="13"/>
      <c r="V50" s="3"/>
      <c r="W50" s="3"/>
      <c r="X50" s="3"/>
      <c r="Y50" s="3"/>
      <c r="Z50" s="3"/>
    </row>
    <row r="51" spans="1:26" ht="32.25" customHeight="1">
      <c r="A51" s="95" t="s">
        <v>20</v>
      </c>
      <c r="B51" s="48"/>
      <c r="C51" s="96" t="s">
        <v>265</v>
      </c>
      <c r="D51" s="97" t="s">
        <v>1</v>
      </c>
      <c r="E51" s="148">
        <f>SUM(E52:E73)</f>
        <v>27434</v>
      </c>
      <c r="F51" s="47"/>
      <c r="G51" s="236"/>
      <c r="H51" s="233"/>
      <c r="I51" s="54">
        <f>SUM(I52:I73)</f>
        <v>1534268</v>
      </c>
      <c r="J51" s="54">
        <f>SUM(J52:J73)</f>
        <v>737584</v>
      </c>
      <c r="K51" s="70"/>
      <c r="L51" s="26"/>
      <c r="M51" s="190"/>
      <c r="N51" s="3"/>
      <c r="O51" s="3"/>
      <c r="P51" s="3"/>
      <c r="Q51" s="12"/>
      <c r="R51" s="3"/>
      <c r="S51" s="3"/>
      <c r="T51" s="3"/>
      <c r="U51" s="13"/>
      <c r="V51" s="3"/>
      <c r="W51" s="3"/>
      <c r="X51" s="3"/>
      <c r="Y51" s="3"/>
      <c r="Z51" s="3"/>
    </row>
    <row r="52" spans="1:26" ht="80.25" customHeight="1">
      <c r="A52" s="98" t="s">
        <v>2</v>
      </c>
      <c r="B52" s="48"/>
      <c r="C52" s="75" t="s">
        <v>350</v>
      </c>
      <c r="D52" s="100" t="s">
        <v>1</v>
      </c>
      <c r="E52" s="149">
        <v>1260</v>
      </c>
      <c r="F52" s="47"/>
      <c r="G52" s="236"/>
      <c r="H52" s="233"/>
      <c r="I52" s="68">
        <v>202759</v>
      </c>
      <c r="J52" s="68" t="s">
        <v>465</v>
      </c>
      <c r="K52" s="70"/>
      <c r="L52" s="91" t="s">
        <v>466</v>
      </c>
      <c r="M52" s="213"/>
      <c r="N52" s="3"/>
      <c r="O52" s="3"/>
      <c r="P52" s="3"/>
      <c r="Q52" s="12"/>
      <c r="R52" s="3"/>
      <c r="S52" s="3"/>
      <c r="T52" s="3"/>
      <c r="U52" s="13"/>
      <c r="V52" s="3"/>
      <c r="W52" s="3"/>
      <c r="X52" s="3"/>
      <c r="Y52" s="3"/>
      <c r="Z52" s="3"/>
    </row>
    <row r="53" spans="1:26" ht="64.5" customHeight="1">
      <c r="A53" s="98" t="s">
        <v>3</v>
      </c>
      <c r="B53" s="48"/>
      <c r="C53" s="75" t="s">
        <v>351</v>
      </c>
      <c r="D53" s="100" t="s">
        <v>1</v>
      </c>
      <c r="E53" s="149">
        <v>3000</v>
      </c>
      <c r="F53" s="47"/>
      <c r="G53" s="236"/>
      <c r="H53" s="233"/>
      <c r="I53" s="68">
        <v>184351</v>
      </c>
      <c r="J53" s="213" t="s">
        <v>465</v>
      </c>
      <c r="K53" s="70"/>
      <c r="L53" s="91" t="s">
        <v>466</v>
      </c>
      <c r="M53" s="213"/>
      <c r="N53" s="3"/>
      <c r="O53" s="3"/>
      <c r="P53" s="3"/>
      <c r="Q53" s="12"/>
      <c r="R53" s="3"/>
      <c r="S53" s="3"/>
      <c r="T53" s="3"/>
      <c r="U53" s="13"/>
      <c r="V53" s="3"/>
      <c r="W53" s="3"/>
      <c r="X53" s="3"/>
      <c r="Y53" s="3"/>
      <c r="Z53" s="3"/>
    </row>
    <row r="54" spans="1:26" ht="87.75" customHeight="1">
      <c r="A54" s="98" t="s">
        <v>4</v>
      </c>
      <c r="B54" s="48"/>
      <c r="C54" s="116" t="s">
        <v>352</v>
      </c>
      <c r="D54" s="100" t="s">
        <v>1</v>
      </c>
      <c r="E54" s="149">
        <v>3357</v>
      </c>
      <c r="F54" s="52"/>
      <c r="G54" s="236"/>
      <c r="H54" s="233"/>
      <c r="I54" s="68">
        <v>260200</v>
      </c>
      <c r="J54" s="213" t="s">
        <v>465</v>
      </c>
      <c r="K54" s="70"/>
      <c r="L54" s="91" t="s">
        <v>466</v>
      </c>
      <c r="M54" s="213"/>
      <c r="N54" s="3"/>
      <c r="O54" s="3"/>
      <c r="P54" s="3"/>
      <c r="Q54" s="12"/>
      <c r="R54" s="3"/>
      <c r="S54" s="3"/>
      <c r="T54" s="3"/>
      <c r="U54" s="13"/>
      <c r="V54" s="3"/>
      <c r="W54" s="3"/>
      <c r="X54" s="3"/>
      <c r="Y54" s="3"/>
      <c r="Z54" s="3"/>
    </row>
    <row r="55" spans="1:26" ht="69" customHeight="1">
      <c r="A55" s="98" t="s">
        <v>5</v>
      </c>
      <c r="B55" s="48"/>
      <c r="C55" s="117" t="s">
        <v>353</v>
      </c>
      <c r="D55" s="100" t="s">
        <v>1</v>
      </c>
      <c r="E55" s="149">
        <v>935</v>
      </c>
      <c r="F55" s="47"/>
      <c r="G55" s="236"/>
      <c r="H55" s="233"/>
      <c r="I55" s="86">
        <v>52409</v>
      </c>
      <c r="J55" s="86">
        <v>49788</v>
      </c>
      <c r="K55" s="70">
        <f>I55-J55</f>
        <v>2621</v>
      </c>
      <c r="L55" s="145" t="s">
        <v>435</v>
      </c>
      <c r="M55" s="211"/>
      <c r="N55" s="3"/>
      <c r="O55" s="3"/>
      <c r="P55" s="3"/>
      <c r="Q55" s="12"/>
      <c r="R55" s="3"/>
      <c r="S55" s="3"/>
      <c r="T55" s="3"/>
      <c r="U55" s="13"/>
      <c r="V55" s="3"/>
      <c r="W55" s="3"/>
      <c r="X55" s="3"/>
      <c r="Y55" s="3"/>
      <c r="Z55" s="3"/>
    </row>
    <row r="56" spans="1:26" ht="73.5" customHeight="1">
      <c r="A56" s="98" t="s">
        <v>15</v>
      </c>
      <c r="B56" s="48"/>
      <c r="C56" s="117" t="s">
        <v>354</v>
      </c>
      <c r="D56" s="100" t="s">
        <v>1</v>
      </c>
      <c r="E56" s="149">
        <v>1187</v>
      </c>
      <c r="F56" s="47"/>
      <c r="G56" s="236"/>
      <c r="H56" s="233"/>
      <c r="I56" s="70">
        <v>39874</v>
      </c>
      <c r="J56" s="59" t="s">
        <v>465</v>
      </c>
      <c r="K56" s="70"/>
      <c r="L56" s="91" t="s">
        <v>466</v>
      </c>
      <c r="M56" s="211"/>
      <c r="N56" s="3"/>
      <c r="O56" s="3"/>
      <c r="P56" s="3"/>
      <c r="Q56" s="12"/>
      <c r="R56" s="3"/>
      <c r="S56" s="3"/>
      <c r="T56" s="3"/>
      <c r="U56" s="13"/>
      <c r="V56" s="3"/>
      <c r="W56" s="3"/>
      <c r="X56" s="3"/>
      <c r="Y56" s="3"/>
      <c r="Z56" s="3"/>
    </row>
    <row r="57" spans="1:26" ht="69.75" customHeight="1">
      <c r="A57" s="98" t="s">
        <v>16</v>
      </c>
      <c r="B57" s="48"/>
      <c r="C57" s="117" t="s">
        <v>355</v>
      </c>
      <c r="D57" s="100" t="s">
        <v>1</v>
      </c>
      <c r="E57" s="149">
        <v>244</v>
      </c>
      <c r="F57" s="47"/>
      <c r="G57" s="236"/>
      <c r="H57" s="233"/>
      <c r="I57" s="87">
        <v>20824</v>
      </c>
      <c r="J57" s="59">
        <v>19783</v>
      </c>
      <c r="K57" s="70">
        <f>I57-J57</f>
        <v>1041</v>
      </c>
      <c r="L57" s="145" t="s">
        <v>435</v>
      </c>
      <c r="M57" s="211"/>
      <c r="N57" s="3"/>
      <c r="O57" s="3"/>
      <c r="P57" s="3"/>
      <c r="Q57" s="12"/>
      <c r="R57" s="3"/>
      <c r="S57" s="3"/>
      <c r="T57" s="3"/>
      <c r="U57" s="13"/>
      <c r="V57" s="3"/>
      <c r="W57" s="3"/>
      <c r="X57" s="3"/>
      <c r="Y57" s="3"/>
      <c r="Z57" s="3"/>
    </row>
    <row r="58" spans="1:26" ht="63" customHeight="1">
      <c r="A58" s="98" t="s">
        <v>17</v>
      </c>
      <c r="B58" s="48"/>
      <c r="C58" s="117" t="s">
        <v>356</v>
      </c>
      <c r="D58" s="100" t="s">
        <v>1</v>
      </c>
      <c r="E58" s="149">
        <v>662</v>
      </c>
      <c r="F58" s="47"/>
      <c r="G58" s="236"/>
      <c r="H58" s="233"/>
      <c r="I58" s="87">
        <v>37139</v>
      </c>
      <c r="J58" s="59">
        <v>35282</v>
      </c>
      <c r="K58" s="70">
        <f>I58-J58</f>
        <v>1857</v>
      </c>
      <c r="L58" s="145" t="s">
        <v>435</v>
      </c>
      <c r="M58" s="211"/>
      <c r="N58" s="3"/>
      <c r="O58" s="3"/>
      <c r="P58" s="3"/>
      <c r="Q58" s="12"/>
      <c r="R58" s="3"/>
      <c r="S58" s="3"/>
      <c r="T58" s="3"/>
      <c r="U58" s="13"/>
      <c r="V58" s="3"/>
      <c r="W58" s="3"/>
      <c r="X58" s="3"/>
      <c r="Y58" s="3"/>
      <c r="Z58" s="3"/>
    </row>
    <row r="59" spans="1:26" ht="65.25" customHeight="1">
      <c r="A59" s="98" t="s">
        <v>89</v>
      </c>
      <c r="B59" s="48"/>
      <c r="C59" s="117" t="s">
        <v>357</v>
      </c>
      <c r="D59" s="100" t="s">
        <v>1</v>
      </c>
      <c r="E59" s="149">
        <v>901</v>
      </c>
      <c r="F59" s="47"/>
      <c r="G59" s="236"/>
      <c r="H59" s="233"/>
      <c r="I59" s="87">
        <v>45446</v>
      </c>
      <c r="J59" s="59">
        <v>43174</v>
      </c>
      <c r="K59" s="70">
        <f t="shared" ref="K59:K63" si="0">I59-J59</f>
        <v>2272</v>
      </c>
      <c r="L59" s="145" t="s">
        <v>435</v>
      </c>
      <c r="M59" s="211"/>
      <c r="N59" s="3"/>
      <c r="O59" s="3"/>
      <c r="P59" s="3"/>
      <c r="Q59" s="12"/>
      <c r="R59" s="3"/>
      <c r="S59" s="3"/>
      <c r="T59" s="3"/>
      <c r="U59" s="13"/>
      <c r="V59" s="3"/>
      <c r="W59" s="3"/>
      <c r="X59" s="3"/>
      <c r="Y59" s="3"/>
      <c r="Z59" s="3"/>
    </row>
    <row r="60" spans="1:26" ht="90" customHeight="1">
      <c r="A60" s="98" t="s">
        <v>90</v>
      </c>
      <c r="B60" s="48"/>
      <c r="C60" s="117" t="s">
        <v>358</v>
      </c>
      <c r="D60" s="100" t="s">
        <v>1</v>
      </c>
      <c r="E60" s="149">
        <v>940</v>
      </c>
      <c r="F60" s="47"/>
      <c r="G60" s="236"/>
      <c r="H60" s="233"/>
      <c r="I60" s="70">
        <v>34046</v>
      </c>
      <c r="J60" s="60" t="s">
        <v>465</v>
      </c>
      <c r="K60" s="70"/>
      <c r="L60" s="91" t="s">
        <v>466</v>
      </c>
      <c r="M60" s="60"/>
      <c r="N60" s="3"/>
      <c r="O60" s="3"/>
      <c r="P60" s="3"/>
      <c r="Q60" s="12"/>
      <c r="R60" s="3"/>
      <c r="S60" s="3"/>
      <c r="T60" s="3"/>
      <c r="U60" s="13"/>
      <c r="V60" s="3"/>
      <c r="W60" s="3"/>
      <c r="X60" s="3"/>
      <c r="Y60" s="3"/>
      <c r="Z60" s="3"/>
    </row>
    <row r="61" spans="1:26" ht="81" customHeight="1">
      <c r="A61" s="98" t="s">
        <v>91</v>
      </c>
      <c r="B61" s="48"/>
      <c r="C61" s="117" t="s">
        <v>359</v>
      </c>
      <c r="D61" s="100" t="s">
        <v>1</v>
      </c>
      <c r="E61" s="149">
        <v>2688</v>
      </c>
      <c r="F61" s="47"/>
      <c r="G61" s="236"/>
      <c r="H61" s="233"/>
      <c r="I61" s="87">
        <v>43427</v>
      </c>
      <c r="J61" s="60">
        <v>39085</v>
      </c>
      <c r="K61" s="70">
        <f t="shared" si="0"/>
        <v>4342</v>
      </c>
      <c r="L61" s="61" t="s">
        <v>435</v>
      </c>
      <c r="M61" s="60"/>
      <c r="N61" s="3"/>
      <c r="O61" s="3"/>
      <c r="P61" s="3"/>
      <c r="Q61" s="12"/>
      <c r="R61" s="3"/>
      <c r="S61" s="3"/>
      <c r="T61" s="3"/>
      <c r="U61" s="13"/>
      <c r="V61" s="3"/>
      <c r="W61" s="3"/>
      <c r="X61" s="3"/>
      <c r="Y61" s="3"/>
      <c r="Z61" s="3"/>
    </row>
    <row r="62" spans="1:26" ht="73.5" customHeight="1">
      <c r="A62" s="98" t="s">
        <v>92</v>
      </c>
      <c r="B62" s="48"/>
      <c r="C62" s="117" t="s">
        <v>360</v>
      </c>
      <c r="D62" s="100" t="s">
        <v>1</v>
      </c>
      <c r="E62" s="149">
        <v>1910</v>
      </c>
      <c r="F62" s="52"/>
      <c r="G62" s="236"/>
      <c r="H62" s="233"/>
      <c r="I62" s="87">
        <v>99120</v>
      </c>
      <c r="J62" s="60">
        <v>99121</v>
      </c>
      <c r="K62" s="70">
        <f t="shared" si="0"/>
        <v>-1</v>
      </c>
      <c r="L62" s="22"/>
      <c r="M62" s="60"/>
      <c r="N62" s="3"/>
      <c r="O62" s="3"/>
      <c r="P62" s="3"/>
      <c r="Q62" s="12"/>
      <c r="R62" s="3"/>
      <c r="S62" s="3"/>
      <c r="T62" s="3"/>
      <c r="U62" s="13"/>
      <c r="V62" s="3"/>
      <c r="W62" s="3"/>
      <c r="X62" s="3"/>
      <c r="Y62" s="3"/>
      <c r="Z62" s="3"/>
    </row>
    <row r="63" spans="1:26" ht="60.75" customHeight="1">
      <c r="A63" s="98" t="s">
        <v>93</v>
      </c>
      <c r="B63" s="118"/>
      <c r="C63" s="99" t="s">
        <v>361</v>
      </c>
      <c r="D63" s="100" t="s">
        <v>1</v>
      </c>
      <c r="E63" s="149">
        <v>1985</v>
      </c>
      <c r="F63" s="119"/>
      <c r="G63" s="236"/>
      <c r="H63" s="233"/>
      <c r="I63" s="87">
        <v>97320</v>
      </c>
      <c r="J63" s="87">
        <v>97321</v>
      </c>
      <c r="K63" s="70">
        <f t="shared" si="0"/>
        <v>-1</v>
      </c>
      <c r="L63" s="29"/>
      <c r="M63" s="87"/>
      <c r="N63" s="3"/>
      <c r="O63" s="3"/>
      <c r="P63" s="3"/>
      <c r="Q63" s="12"/>
      <c r="R63" s="3"/>
      <c r="S63" s="3"/>
      <c r="T63" s="3"/>
      <c r="U63" s="13"/>
      <c r="V63" s="3"/>
      <c r="W63" s="3"/>
      <c r="X63" s="3"/>
      <c r="Y63" s="3"/>
      <c r="Z63" s="3"/>
    </row>
    <row r="64" spans="1:26" ht="64.5" customHeight="1">
      <c r="A64" s="98" t="s">
        <v>94</v>
      </c>
      <c r="B64" s="48"/>
      <c r="C64" s="117" t="s">
        <v>362</v>
      </c>
      <c r="D64" s="100" t="s">
        <v>1</v>
      </c>
      <c r="E64" s="149">
        <v>468</v>
      </c>
      <c r="F64" s="47"/>
      <c r="G64" s="236"/>
      <c r="H64" s="233"/>
      <c r="I64" s="87">
        <v>21186</v>
      </c>
      <c r="J64" s="87">
        <v>21186</v>
      </c>
      <c r="K64" s="70"/>
      <c r="L64" s="37"/>
      <c r="M64" s="87"/>
      <c r="N64" s="3"/>
      <c r="O64" s="3"/>
      <c r="P64" s="3"/>
      <c r="Q64" s="12"/>
      <c r="R64" s="3"/>
      <c r="S64" s="3"/>
      <c r="T64" s="3"/>
      <c r="U64" s="13"/>
      <c r="V64" s="3"/>
      <c r="W64" s="3"/>
      <c r="X64" s="3"/>
      <c r="Y64" s="3"/>
      <c r="Z64" s="3"/>
    </row>
    <row r="65" spans="1:26" ht="65.25" customHeight="1">
      <c r="A65" s="98" t="s">
        <v>95</v>
      </c>
      <c r="B65" s="48"/>
      <c r="C65" s="117" t="s">
        <v>363</v>
      </c>
      <c r="D65" s="100" t="s">
        <v>1</v>
      </c>
      <c r="E65" s="149">
        <v>117</v>
      </c>
      <c r="F65" s="47"/>
      <c r="G65" s="236"/>
      <c r="H65" s="233"/>
      <c r="I65" s="87">
        <v>5235</v>
      </c>
      <c r="J65" s="87">
        <v>5235</v>
      </c>
      <c r="K65" s="70"/>
      <c r="L65" s="38"/>
      <c r="M65" s="87"/>
      <c r="N65" s="3"/>
      <c r="O65" s="3"/>
      <c r="P65" s="3"/>
      <c r="Q65" s="12"/>
      <c r="R65" s="3"/>
      <c r="S65" s="3"/>
      <c r="T65" s="3"/>
      <c r="U65" s="13"/>
      <c r="V65" s="3"/>
      <c r="W65" s="3"/>
      <c r="X65" s="3"/>
      <c r="Y65" s="3"/>
      <c r="Z65" s="3"/>
    </row>
    <row r="66" spans="1:26" ht="57" customHeight="1">
      <c r="A66" s="98" t="s">
        <v>96</v>
      </c>
      <c r="B66" s="118"/>
      <c r="C66" s="117" t="s">
        <v>364</v>
      </c>
      <c r="D66" s="100" t="s">
        <v>1</v>
      </c>
      <c r="E66" s="149">
        <v>1136</v>
      </c>
      <c r="F66" s="119"/>
      <c r="G66" s="236"/>
      <c r="H66" s="233"/>
      <c r="I66" s="87">
        <v>64547</v>
      </c>
      <c r="J66" s="87">
        <v>64547</v>
      </c>
      <c r="K66" s="70"/>
      <c r="L66" s="29"/>
      <c r="M66" s="87"/>
      <c r="N66" s="3"/>
      <c r="O66" s="3"/>
      <c r="P66" s="3"/>
      <c r="Q66" s="12"/>
      <c r="R66" s="3"/>
      <c r="S66" s="3"/>
      <c r="T66" s="3"/>
      <c r="U66" s="13"/>
      <c r="V66" s="3"/>
      <c r="W66" s="3"/>
      <c r="X66" s="3"/>
      <c r="Y66" s="3"/>
      <c r="Z66" s="3"/>
    </row>
    <row r="67" spans="1:26" ht="57.75" customHeight="1">
      <c r="A67" s="98" t="s">
        <v>163</v>
      </c>
      <c r="B67" s="118"/>
      <c r="C67" s="117" t="s">
        <v>365</v>
      </c>
      <c r="D67" s="100" t="s">
        <v>1</v>
      </c>
      <c r="E67" s="149">
        <v>405</v>
      </c>
      <c r="F67" s="52"/>
      <c r="G67" s="236"/>
      <c r="H67" s="233"/>
      <c r="I67" s="87">
        <v>37720</v>
      </c>
      <c r="J67" s="87">
        <v>37720</v>
      </c>
      <c r="K67" s="70"/>
      <c r="L67" s="37"/>
      <c r="M67" s="87"/>
      <c r="N67" s="3"/>
      <c r="O67" s="3"/>
      <c r="P67" s="3"/>
      <c r="Q67" s="12"/>
      <c r="R67" s="3"/>
      <c r="S67" s="3"/>
      <c r="T67" s="3"/>
      <c r="U67" s="13"/>
      <c r="V67" s="3"/>
      <c r="W67" s="3"/>
      <c r="X67" s="3"/>
      <c r="Y67" s="3"/>
      <c r="Z67" s="3"/>
    </row>
    <row r="68" spans="1:26" ht="59.25" customHeight="1">
      <c r="A68" s="98" t="s">
        <v>164</v>
      </c>
      <c r="B68" s="118"/>
      <c r="C68" s="117" t="s">
        <v>366</v>
      </c>
      <c r="D68" s="100" t="s">
        <v>1</v>
      </c>
      <c r="E68" s="149">
        <v>679</v>
      </c>
      <c r="F68" s="52"/>
      <c r="G68" s="236"/>
      <c r="H68" s="233"/>
      <c r="I68" s="87">
        <v>37856</v>
      </c>
      <c r="J68" s="87" t="s">
        <v>465</v>
      </c>
      <c r="K68" s="70"/>
      <c r="L68" s="27" t="s">
        <v>466</v>
      </c>
      <c r="M68" s="87"/>
      <c r="N68" s="3"/>
      <c r="O68" s="3"/>
      <c r="P68" s="3"/>
      <c r="Q68" s="12"/>
      <c r="R68" s="3"/>
      <c r="S68" s="3"/>
      <c r="T68" s="3"/>
      <c r="U68" s="13"/>
      <c r="V68" s="3"/>
      <c r="W68" s="3"/>
      <c r="X68" s="3"/>
      <c r="Y68" s="3"/>
      <c r="Z68" s="3"/>
    </row>
    <row r="69" spans="1:26" ht="56.25" customHeight="1">
      <c r="A69" s="98" t="s">
        <v>165</v>
      </c>
      <c r="B69" s="118"/>
      <c r="C69" s="117" t="s">
        <v>367</v>
      </c>
      <c r="D69" s="100" t="s">
        <v>1</v>
      </c>
      <c r="E69" s="149">
        <v>2886</v>
      </c>
      <c r="F69" s="52"/>
      <c r="G69" s="236"/>
      <c r="H69" s="233"/>
      <c r="I69" s="87">
        <v>99953</v>
      </c>
      <c r="J69" s="87">
        <v>99953</v>
      </c>
      <c r="K69" s="70"/>
      <c r="L69" s="37"/>
      <c r="M69" s="87"/>
      <c r="N69" s="3"/>
      <c r="O69" s="3"/>
      <c r="P69" s="3"/>
      <c r="Q69" s="12"/>
      <c r="R69" s="3"/>
      <c r="S69" s="3"/>
      <c r="T69" s="3"/>
      <c r="U69" s="13"/>
      <c r="V69" s="3"/>
      <c r="W69" s="3"/>
      <c r="X69" s="3"/>
      <c r="Y69" s="3"/>
      <c r="Z69" s="3"/>
    </row>
    <row r="70" spans="1:26" ht="57.75" customHeight="1">
      <c r="A70" s="98" t="s">
        <v>166</v>
      </c>
      <c r="B70" s="118"/>
      <c r="C70" s="117" t="s">
        <v>368</v>
      </c>
      <c r="D70" s="100" t="s">
        <v>1</v>
      </c>
      <c r="E70" s="149">
        <v>359</v>
      </c>
      <c r="F70" s="52"/>
      <c r="G70" s="236"/>
      <c r="H70" s="233"/>
      <c r="I70" s="87">
        <v>47453</v>
      </c>
      <c r="J70" s="87">
        <v>47453</v>
      </c>
      <c r="K70" s="70"/>
      <c r="L70" s="39"/>
      <c r="M70" s="87"/>
      <c r="N70" s="3"/>
      <c r="O70" s="3"/>
      <c r="P70" s="3"/>
      <c r="Q70" s="12"/>
      <c r="R70" s="3"/>
      <c r="S70" s="3"/>
      <c r="T70" s="3"/>
      <c r="U70" s="13"/>
      <c r="V70" s="3"/>
      <c r="W70" s="3"/>
      <c r="X70" s="3"/>
      <c r="Y70" s="3"/>
      <c r="Z70" s="3"/>
    </row>
    <row r="71" spans="1:26" ht="53.25" customHeight="1">
      <c r="A71" s="98" t="s">
        <v>167</v>
      </c>
      <c r="B71" s="118"/>
      <c r="C71" s="117" t="s">
        <v>369</v>
      </c>
      <c r="D71" s="100" t="s">
        <v>1</v>
      </c>
      <c r="E71" s="149">
        <v>1304</v>
      </c>
      <c r="F71" s="52"/>
      <c r="G71" s="236"/>
      <c r="H71" s="233"/>
      <c r="I71" s="87">
        <v>43837</v>
      </c>
      <c r="J71" s="87">
        <v>43837</v>
      </c>
      <c r="K71" s="70"/>
      <c r="L71" s="39"/>
      <c r="M71" s="87"/>
      <c r="N71" s="3"/>
      <c r="O71" s="3"/>
      <c r="P71" s="3"/>
      <c r="Q71" s="12"/>
      <c r="R71" s="3"/>
      <c r="S71" s="3"/>
      <c r="T71" s="3"/>
      <c r="U71" s="13"/>
      <c r="V71" s="3"/>
      <c r="W71" s="3"/>
      <c r="X71" s="3"/>
      <c r="Y71" s="3"/>
      <c r="Z71" s="3"/>
    </row>
    <row r="72" spans="1:26" ht="54" customHeight="1">
      <c r="A72" s="98" t="s">
        <v>168</v>
      </c>
      <c r="B72" s="118"/>
      <c r="C72" s="117" t="s">
        <v>370</v>
      </c>
      <c r="D72" s="100" t="s">
        <v>1</v>
      </c>
      <c r="E72" s="149">
        <v>786</v>
      </c>
      <c r="F72" s="52"/>
      <c r="G72" s="236"/>
      <c r="H72" s="233"/>
      <c r="I72" s="87">
        <v>34099</v>
      </c>
      <c r="J72" s="87">
        <v>34099</v>
      </c>
      <c r="K72" s="70"/>
      <c r="L72" s="39"/>
      <c r="M72" s="87"/>
      <c r="N72" s="3"/>
      <c r="O72" s="3"/>
      <c r="P72" s="3"/>
      <c r="Q72" s="12"/>
      <c r="R72" s="3"/>
      <c r="S72" s="3"/>
      <c r="T72" s="3"/>
      <c r="U72" s="13"/>
      <c r="V72" s="3"/>
      <c r="W72" s="3"/>
      <c r="X72" s="3"/>
      <c r="Y72" s="3"/>
      <c r="Z72" s="3"/>
    </row>
    <row r="73" spans="1:26" ht="43.5" customHeight="1">
      <c r="A73" s="98" t="s">
        <v>169</v>
      </c>
      <c r="B73" s="118"/>
      <c r="C73" s="117" t="s">
        <v>371</v>
      </c>
      <c r="D73" s="100" t="s">
        <v>1</v>
      </c>
      <c r="E73" s="149">
        <v>225</v>
      </c>
      <c r="F73" s="52"/>
      <c r="G73" s="236"/>
      <c r="H73" s="233"/>
      <c r="I73" s="87">
        <v>25467</v>
      </c>
      <c r="J73" s="87" t="s">
        <v>465</v>
      </c>
      <c r="K73" s="70"/>
      <c r="L73" s="91" t="s">
        <v>466</v>
      </c>
      <c r="M73" s="87"/>
      <c r="N73" s="3"/>
      <c r="O73" s="3"/>
      <c r="P73" s="3"/>
      <c r="Q73" s="12"/>
      <c r="R73" s="3"/>
      <c r="S73" s="3"/>
      <c r="T73" s="3"/>
      <c r="U73" s="13"/>
      <c r="V73" s="3"/>
      <c r="W73" s="3"/>
      <c r="X73" s="3"/>
      <c r="Y73" s="3"/>
      <c r="Z73" s="3"/>
    </row>
    <row r="74" spans="1:26" ht="43.5" customHeight="1">
      <c r="A74" s="95" t="s">
        <v>21</v>
      </c>
      <c r="B74" s="118"/>
      <c r="C74" s="96" t="s">
        <v>266</v>
      </c>
      <c r="D74" s="97" t="s">
        <v>57</v>
      </c>
      <c r="E74" s="148">
        <f>E75</f>
        <v>17</v>
      </c>
      <c r="F74" s="52"/>
      <c r="G74" s="236"/>
      <c r="H74" s="233"/>
      <c r="I74" s="71">
        <f>I75</f>
        <v>16045</v>
      </c>
      <c r="J74" s="71">
        <f>J75</f>
        <v>7140</v>
      </c>
      <c r="K74" s="70"/>
      <c r="L74" s="39"/>
      <c r="M74" s="214"/>
      <c r="N74" s="3"/>
      <c r="O74" s="3"/>
      <c r="P74" s="3"/>
      <c r="Q74" s="12"/>
      <c r="R74" s="3"/>
      <c r="S74" s="3"/>
      <c r="T74" s="3"/>
      <c r="U74" s="13"/>
      <c r="V74" s="3"/>
      <c r="W74" s="3"/>
      <c r="X74" s="3"/>
      <c r="Y74" s="3"/>
      <c r="Z74" s="3"/>
    </row>
    <row r="75" spans="1:26" ht="27.75" customHeight="1">
      <c r="A75" s="101" t="s">
        <v>9</v>
      </c>
      <c r="B75" s="118"/>
      <c r="C75" s="102" t="s">
        <v>267</v>
      </c>
      <c r="D75" s="103" t="s">
        <v>57</v>
      </c>
      <c r="E75" s="156">
        <f>SUM(E76:E92)</f>
        <v>17</v>
      </c>
      <c r="F75" s="52"/>
      <c r="G75" s="236"/>
      <c r="H75" s="233"/>
      <c r="I75" s="72">
        <f>SUM(I76:I92)</f>
        <v>16045</v>
      </c>
      <c r="J75" s="72">
        <f>SUM(J76:J92)</f>
        <v>7140</v>
      </c>
      <c r="K75" s="70"/>
      <c r="L75" s="39"/>
      <c r="M75" s="219"/>
      <c r="N75" s="3"/>
      <c r="O75" s="3"/>
      <c r="P75" s="3"/>
      <c r="Q75" s="12"/>
      <c r="R75" s="3"/>
      <c r="S75" s="3"/>
      <c r="T75" s="3"/>
      <c r="U75" s="13"/>
      <c r="V75" s="3"/>
      <c r="W75" s="3"/>
      <c r="X75" s="3"/>
      <c r="Y75" s="3"/>
      <c r="Z75" s="3"/>
    </row>
    <row r="76" spans="1:26" ht="78" customHeight="1">
      <c r="A76" s="98" t="s">
        <v>6</v>
      </c>
      <c r="B76" s="120"/>
      <c r="C76" s="75" t="s">
        <v>372</v>
      </c>
      <c r="D76" s="100" t="s">
        <v>57</v>
      </c>
      <c r="E76" s="149">
        <v>1</v>
      </c>
      <c r="F76" s="119"/>
      <c r="G76" s="236"/>
      <c r="H76" s="233"/>
      <c r="I76" s="78">
        <v>2390</v>
      </c>
      <c r="J76" s="78" t="s">
        <v>465</v>
      </c>
      <c r="K76" s="70"/>
      <c r="L76" s="91" t="s">
        <v>466</v>
      </c>
      <c r="M76" s="78"/>
      <c r="N76" s="3"/>
      <c r="O76" s="3"/>
      <c r="P76" s="3"/>
      <c r="Q76" s="12"/>
      <c r="R76" s="3"/>
      <c r="S76" s="3"/>
      <c r="T76" s="3"/>
      <c r="U76" s="13"/>
      <c r="V76" s="3"/>
      <c r="W76" s="3"/>
      <c r="X76" s="3"/>
      <c r="Y76" s="3"/>
      <c r="Z76" s="3"/>
    </row>
    <row r="77" spans="1:26" ht="81" customHeight="1">
      <c r="A77" s="98" t="s">
        <v>7</v>
      </c>
      <c r="B77" s="49"/>
      <c r="C77" s="121" t="s">
        <v>373</v>
      </c>
      <c r="D77" s="100" t="s">
        <v>57</v>
      </c>
      <c r="E77" s="149">
        <v>1</v>
      </c>
      <c r="F77" s="50"/>
      <c r="G77" s="236"/>
      <c r="H77" s="233"/>
      <c r="I77" s="78">
        <v>2173</v>
      </c>
      <c r="J77" s="78" t="s">
        <v>465</v>
      </c>
      <c r="K77" s="70"/>
      <c r="L77" s="91" t="s">
        <v>466</v>
      </c>
      <c r="M77" s="78"/>
      <c r="N77" s="3"/>
      <c r="O77" s="3"/>
      <c r="P77" s="3"/>
      <c r="Q77" s="12"/>
      <c r="R77" s="3"/>
      <c r="S77" s="3"/>
      <c r="T77" s="3"/>
      <c r="U77" s="13"/>
      <c r="V77" s="3"/>
      <c r="W77" s="3"/>
      <c r="X77" s="3"/>
      <c r="Y77" s="3"/>
      <c r="Z77" s="3"/>
    </row>
    <row r="78" spans="1:26" ht="102" customHeight="1">
      <c r="A78" s="98" t="s">
        <v>8</v>
      </c>
      <c r="B78" s="49"/>
      <c r="C78" s="117" t="s">
        <v>374</v>
      </c>
      <c r="D78" s="100" t="s">
        <v>57</v>
      </c>
      <c r="E78" s="149">
        <v>1</v>
      </c>
      <c r="F78" s="47"/>
      <c r="G78" s="236"/>
      <c r="H78" s="233"/>
      <c r="I78" s="78">
        <v>3068</v>
      </c>
      <c r="J78" s="78" t="s">
        <v>465</v>
      </c>
      <c r="K78" s="70"/>
      <c r="L78" s="91" t="s">
        <v>466</v>
      </c>
      <c r="M78" s="78"/>
      <c r="N78" s="3"/>
      <c r="O78" s="3"/>
      <c r="P78" s="3"/>
      <c r="Q78" s="12"/>
      <c r="R78" s="3"/>
      <c r="S78" s="3"/>
      <c r="T78" s="3"/>
      <c r="U78" s="13"/>
      <c r="V78" s="3"/>
      <c r="W78" s="3"/>
      <c r="X78" s="3"/>
      <c r="Y78" s="3"/>
      <c r="Z78" s="3"/>
    </row>
    <row r="79" spans="1:26" ht="60.75" customHeight="1">
      <c r="A79" s="98" t="s">
        <v>22</v>
      </c>
      <c r="B79" s="49"/>
      <c r="C79" s="99" t="s">
        <v>375</v>
      </c>
      <c r="D79" s="100" t="s">
        <v>57</v>
      </c>
      <c r="E79" s="149">
        <v>1</v>
      </c>
      <c r="F79" s="47"/>
      <c r="G79" s="236"/>
      <c r="H79" s="233"/>
      <c r="I79" s="78">
        <v>87</v>
      </c>
      <c r="J79" s="78">
        <v>87</v>
      </c>
      <c r="K79" s="70"/>
      <c r="L79" s="42"/>
      <c r="M79" s="78"/>
      <c r="N79" s="3"/>
      <c r="O79" s="3"/>
      <c r="P79" s="3"/>
      <c r="Q79" s="12"/>
      <c r="R79" s="3"/>
      <c r="S79" s="3"/>
      <c r="T79" s="3"/>
      <c r="U79" s="13"/>
      <c r="V79" s="3"/>
      <c r="W79" s="3"/>
      <c r="X79" s="3"/>
      <c r="Y79" s="3"/>
      <c r="Z79" s="3"/>
    </row>
    <row r="80" spans="1:26" ht="69" customHeight="1">
      <c r="A80" s="98" t="s">
        <v>23</v>
      </c>
      <c r="B80" s="49"/>
      <c r="C80" s="99" t="s">
        <v>376</v>
      </c>
      <c r="D80" s="100" t="s">
        <v>57</v>
      </c>
      <c r="E80" s="149">
        <v>1</v>
      </c>
      <c r="F80" s="47"/>
      <c r="G80" s="236"/>
      <c r="H80" s="233"/>
      <c r="I80" s="78">
        <v>1250</v>
      </c>
      <c r="J80" s="78">
        <v>1250</v>
      </c>
      <c r="K80" s="70"/>
      <c r="L80" s="42"/>
      <c r="M80" s="78"/>
      <c r="N80" s="3"/>
      <c r="O80" s="3"/>
      <c r="P80" s="3"/>
      <c r="Q80" s="12"/>
      <c r="R80" s="3"/>
      <c r="S80" s="3"/>
      <c r="T80" s="3"/>
      <c r="U80" s="13"/>
      <c r="V80" s="3"/>
      <c r="W80" s="3"/>
      <c r="X80" s="3"/>
      <c r="Y80" s="3"/>
      <c r="Z80" s="3"/>
    </row>
    <row r="81" spans="1:26" ht="75" customHeight="1">
      <c r="A81" s="98" t="s">
        <v>24</v>
      </c>
      <c r="B81" s="49"/>
      <c r="C81" s="99" t="s">
        <v>377</v>
      </c>
      <c r="D81" s="100" t="s">
        <v>57</v>
      </c>
      <c r="E81" s="149">
        <v>1</v>
      </c>
      <c r="F81" s="47"/>
      <c r="G81" s="236"/>
      <c r="H81" s="233"/>
      <c r="I81" s="78">
        <v>1211</v>
      </c>
      <c r="J81" s="78">
        <v>1211</v>
      </c>
      <c r="K81" s="70"/>
      <c r="L81" s="91" t="s">
        <v>466</v>
      </c>
      <c r="M81" s="78"/>
      <c r="N81" s="3"/>
      <c r="O81" s="3"/>
      <c r="P81" s="3"/>
      <c r="Q81" s="12"/>
      <c r="R81" s="3"/>
      <c r="S81" s="3"/>
      <c r="T81" s="3"/>
      <c r="U81" s="13"/>
      <c r="V81" s="3"/>
      <c r="W81" s="3"/>
      <c r="X81" s="3"/>
      <c r="Y81" s="3"/>
      <c r="Z81" s="3"/>
    </row>
    <row r="82" spans="1:26" ht="41.25" customHeight="1">
      <c r="A82" s="98" t="s">
        <v>25</v>
      </c>
      <c r="B82" s="49"/>
      <c r="C82" s="117" t="s">
        <v>378</v>
      </c>
      <c r="D82" s="100" t="s">
        <v>57</v>
      </c>
      <c r="E82" s="149">
        <v>1</v>
      </c>
      <c r="F82" s="47"/>
      <c r="G82" s="236"/>
      <c r="H82" s="233"/>
      <c r="I82" s="78">
        <v>447</v>
      </c>
      <c r="J82" s="78" t="s">
        <v>465</v>
      </c>
      <c r="K82" s="70"/>
      <c r="L82" s="229" t="s">
        <v>466</v>
      </c>
      <c r="M82" s="78"/>
      <c r="N82" s="3"/>
      <c r="O82" s="3"/>
      <c r="P82" s="3"/>
      <c r="Q82" s="12"/>
      <c r="R82" s="3"/>
      <c r="S82" s="3"/>
      <c r="T82" s="3"/>
      <c r="U82" s="13"/>
      <c r="V82" s="3"/>
      <c r="W82" s="3"/>
      <c r="X82" s="3"/>
      <c r="Y82" s="3"/>
      <c r="Z82" s="3"/>
    </row>
    <row r="83" spans="1:26" ht="64.5" customHeight="1">
      <c r="A83" s="98" t="s">
        <v>26</v>
      </c>
      <c r="B83" s="49"/>
      <c r="C83" s="117" t="s">
        <v>379</v>
      </c>
      <c r="D83" s="100" t="s">
        <v>57</v>
      </c>
      <c r="E83" s="149">
        <v>1</v>
      </c>
      <c r="F83" s="47"/>
      <c r="G83" s="236"/>
      <c r="H83" s="233"/>
      <c r="I83" s="78">
        <v>416</v>
      </c>
      <c r="J83" s="78">
        <v>416</v>
      </c>
      <c r="K83" s="70"/>
      <c r="L83" s="42"/>
      <c r="M83" s="78"/>
      <c r="N83" s="3"/>
      <c r="O83" s="3"/>
      <c r="P83" s="3"/>
      <c r="Q83" s="12"/>
      <c r="R83" s="3"/>
      <c r="S83" s="3"/>
      <c r="T83" s="3"/>
      <c r="U83" s="13"/>
      <c r="V83" s="3"/>
      <c r="W83" s="3"/>
      <c r="X83" s="3"/>
      <c r="Y83" s="3"/>
      <c r="Z83" s="3"/>
    </row>
    <row r="84" spans="1:26" ht="55.5" customHeight="1">
      <c r="A84" s="98" t="s">
        <v>170</v>
      </c>
      <c r="B84" s="49"/>
      <c r="C84" s="117" t="s">
        <v>380</v>
      </c>
      <c r="D84" s="100" t="s">
        <v>57</v>
      </c>
      <c r="E84" s="149">
        <v>1</v>
      </c>
      <c r="F84" s="47"/>
      <c r="G84" s="236"/>
      <c r="H84" s="233"/>
      <c r="I84" s="78">
        <v>509</v>
      </c>
      <c r="J84" s="78">
        <v>509</v>
      </c>
      <c r="K84" s="70"/>
      <c r="L84" s="42"/>
      <c r="M84" s="78"/>
      <c r="N84" s="3"/>
      <c r="O84" s="3"/>
      <c r="P84" s="3"/>
      <c r="Q84" s="12"/>
      <c r="R84" s="3"/>
      <c r="S84" s="3"/>
      <c r="T84" s="3"/>
      <c r="U84" s="13"/>
      <c r="V84" s="3"/>
      <c r="W84" s="3"/>
      <c r="X84" s="3"/>
      <c r="Y84" s="3"/>
      <c r="Z84" s="3"/>
    </row>
    <row r="85" spans="1:26" ht="84.75" customHeight="1">
      <c r="A85" s="98" t="s">
        <v>171</v>
      </c>
      <c r="B85" s="49"/>
      <c r="C85" s="117" t="s">
        <v>381</v>
      </c>
      <c r="D85" s="100" t="s">
        <v>57</v>
      </c>
      <c r="E85" s="149">
        <v>1</v>
      </c>
      <c r="F85" s="47"/>
      <c r="G85" s="236"/>
      <c r="H85" s="233"/>
      <c r="I85" s="78">
        <v>381</v>
      </c>
      <c r="J85" s="78" t="s">
        <v>465</v>
      </c>
      <c r="K85" s="70"/>
      <c r="L85" s="91" t="s">
        <v>466</v>
      </c>
      <c r="M85" s="78"/>
      <c r="N85" s="3"/>
      <c r="O85" s="3"/>
      <c r="P85" s="3"/>
      <c r="Q85" s="12"/>
      <c r="R85" s="3"/>
      <c r="S85" s="3"/>
      <c r="T85" s="3"/>
      <c r="U85" s="13"/>
      <c r="V85" s="3"/>
      <c r="W85" s="3"/>
      <c r="X85" s="3"/>
      <c r="Y85" s="3"/>
      <c r="Z85" s="3"/>
    </row>
    <row r="86" spans="1:26" ht="65.25" customHeight="1">
      <c r="A86" s="98" t="s">
        <v>172</v>
      </c>
      <c r="B86" s="49"/>
      <c r="C86" s="117" t="s">
        <v>382</v>
      </c>
      <c r="D86" s="100" t="s">
        <v>57</v>
      </c>
      <c r="E86" s="149">
        <v>1</v>
      </c>
      <c r="F86" s="47"/>
      <c r="G86" s="236"/>
      <c r="H86" s="233"/>
      <c r="I86" s="78">
        <v>250</v>
      </c>
      <c r="J86" s="78">
        <v>250</v>
      </c>
      <c r="K86" s="70"/>
      <c r="L86" s="42"/>
      <c r="M86" s="78"/>
      <c r="N86" s="3"/>
      <c r="O86" s="3"/>
      <c r="P86" s="3"/>
      <c r="Q86" s="12"/>
      <c r="R86" s="3"/>
      <c r="S86" s="3"/>
      <c r="T86" s="3"/>
      <c r="U86" s="13"/>
      <c r="V86" s="3"/>
      <c r="W86" s="3"/>
      <c r="X86" s="3"/>
      <c r="Y86" s="3"/>
      <c r="Z86" s="3"/>
    </row>
    <row r="87" spans="1:26" ht="68.25" customHeight="1">
      <c r="A87" s="98" t="s">
        <v>173</v>
      </c>
      <c r="B87" s="49"/>
      <c r="C87" s="117" t="s">
        <v>383</v>
      </c>
      <c r="D87" s="100" t="s">
        <v>57</v>
      </c>
      <c r="E87" s="149">
        <v>1</v>
      </c>
      <c r="F87" s="47"/>
      <c r="G87" s="236"/>
      <c r="H87" s="233"/>
      <c r="I87" s="78">
        <v>761</v>
      </c>
      <c r="J87" s="78">
        <v>761</v>
      </c>
      <c r="K87" s="70"/>
      <c r="L87" s="42"/>
      <c r="M87" s="78"/>
      <c r="N87" s="3"/>
      <c r="O87" s="3"/>
      <c r="P87" s="3"/>
      <c r="Q87" s="12"/>
      <c r="R87" s="3"/>
      <c r="S87" s="3"/>
      <c r="T87" s="3"/>
      <c r="U87" s="13"/>
      <c r="V87" s="3"/>
      <c r="W87" s="3"/>
      <c r="X87" s="3"/>
      <c r="Y87" s="3"/>
      <c r="Z87" s="3"/>
    </row>
    <row r="88" spans="1:26" ht="64.5" customHeight="1">
      <c r="A88" s="98" t="s">
        <v>174</v>
      </c>
      <c r="B88" s="49"/>
      <c r="C88" s="117" t="s">
        <v>384</v>
      </c>
      <c r="D88" s="100" t="s">
        <v>57</v>
      </c>
      <c r="E88" s="149">
        <v>1</v>
      </c>
      <c r="F88" s="47"/>
      <c r="G88" s="236"/>
      <c r="H88" s="233"/>
      <c r="I88" s="78">
        <v>446</v>
      </c>
      <c r="J88" s="78" t="s">
        <v>465</v>
      </c>
      <c r="K88" s="70"/>
      <c r="L88" s="229" t="s">
        <v>466</v>
      </c>
      <c r="M88" s="78"/>
      <c r="N88" s="3"/>
      <c r="O88" s="3"/>
      <c r="P88" s="3"/>
      <c r="Q88" s="12"/>
      <c r="R88" s="3"/>
      <c r="S88" s="3"/>
      <c r="T88" s="3"/>
      <c r="U88" s="13"/>
      <c r="V88" s="3"/>
      <c r="W88" s="3"/>
      <c r="X88" s="3"/>
      <c r="Y88" s="3"/>
      <c r="Z88" s="3"/>
    </row>
    <row r="89" spans="1:26" ht="80.25" customHeight="1">
      <c r="A89" s="98" t="s">
        <v>175</v>
      </c>
      <c r="B89" s="49"/>
      <c r="C89" s="117" t="s">
        <v>385</v>
      </c>
      <c r="D89" s="100" t="s">
        <v>57</v>
      </c>
      <c r="E89" s="149">
        <v>1</v>
      </c>
      <c r="F89" s="47"/>
      <c r="G89" s="236"/>
      <c r="H89" s="233"/>
      <c r="I89" s="78">
        <v>1178</v>
      </c>
      <c r="J89" s="78">
        <v>1178</v>
      </c>
      <c r="K89" s="70"/>
      <c r="L89" s="42"/>
      <c r="M89" s="78"/>
      <c r="N89" s="3"/>
      <c r="O89" s="3"/>
      <c r="P89" s="3"/>
      <c r="Q89" s="12"/>
      <c r="R89" s="3"/>
      <c r="S89" s="3"/>
      <c r="T89" s="3"/>
      <c r="U89" s="13"/>
      <c r="V89" s="3"/>
      <c r="W89" s="3"/>
      <c r="X89" s="3"/>
      <c r="Y89" s="3"/>
      <c r="Z89" s="3"/>
    </row>
    <row r="90" spans="1:26" ht="54.75" customHeight="1">
      <c r="A90" s="98" t="s">
        <v>176</v>
      </c>
      <c r="B90" s="49"/>
      <c r="C90" s="117" t="s">
        <v>386</v>
      </c>
      <c r="D90" s="100" t="s">
        <v>57</v>
      </c>
      <c r="E90" s="149">
        <v>1</v>
      </c>
      <c r="F90" s="47"/>
      <c r="G90" s="236"/>
      <c r="H90" s="233"/>
      <c r="I90" s="78">
        <v>559</v>
      </c>
      <c r="J90" s="78">
        <v>559</v>
      </c>
      <c r="K90" s="70"/>
      <c r="L90" s="42"/>
      <c r="M90" s="78"/>
      <c r="N90" s="3"/>
      <c r="O90" s="3"/>
      <c r="P90" s="3"/>
      <c r="Q90" s="12"/>
      <c r="R90" s="3"/>
      <c r="S90" s="3"/>
      <c r="T90" s="3"/>
      <c r="U90" s="13"/>
      <c r="V90" s="3"/>
      <c r="W90" s="3"/>
      <c r="X90" s="3"/>
      <c r="Y90" s="3"/>
      <c r="Z90" s="3"/>
    </row>
    <row r="91" spans="1:26" ht="66.75" customHeight="1">
      <c r="A91" s="98" t="s">
        <v>177</v>
      </c>
      <c r="B91" s="49"/>
      <c r="C91" s="117" t="s">
        <v>387</v>
      </c>
      <c r="D91" s="100" t="s">
        <v>57</v>
      </c>
      <c r="E91" s="149">
        <v>1</v>
      </c>
      <c r="F91" s="47"/>
      <c r="G91" s="236"/>
      <c r="H91" s="233"/>
      <c r="I91" s="78">
        <v>517</v>
      </c>
      <c r="J91" s="78">
        <v>517</v>
      </c>
      <c r="K91" s="70"/>
      <c r="L91" s="42"/>
      <c r="M91" s="78"/>
      <c r="N91" s="3"/>
      <c r="O91" s="3"/>
      <c r="P91" s="3"/>
      <c r="Q91" s="12"/>
      <c r="R91" s="3"/>
      <c r="S91" s="3"/>
      <c r="T91" s="3"/>
      <c r="U91" s="13"/>
      <c r="V91" s="3"/>
      <c r="W91" s="3"/>
      <c r="X91" s="3"/>
      <c r="Y91" s="3"/>
      <c r="Z91" s="3"/>
    </row>
    <row r="92" spans="1:26" ht="53.25" customHeight="1">
      <c r="A92" s="98" t="s">
        <v>178</v>
      </c>
      <c r="B92" s="49"/>
      <c r="C92" s="117" t="s">
        <v>388</v>
      </c>
      <c r="D92" s="100" t="s">
        <v>57</v>
      </c>
      <c r="E92" s="149">
        <v>1</v>
      </c>
      <c r="F92" s="47"/>
      <c r="G92" s="236"/>
      <c r="H92" s="233"/>
      <c r="I92" s="78">
        <v>402</v>
      </c>
      <c r="J92" s="78">
        <v>402</v>
      </c>
      <c r="K92" s="70"/>
      <c r="L92" s="42"/>
      <c r="M92" s="78"/>
      <c r="N92" s="3"/>
      <c r="O92" s="3"/>
      <c r="P92" s="3"/>
      <c r="Q92" s="12"/>
      <c r="R92" s="3"/>
      <c r="S92" s="3"/>
      <c r="T92" s="3"/>
      <c r="U92" s="13"/>
      <c r="V92" s="3"/>
      <c r="W92" s="3"/>
      <c r="X92" s="3"/>
      <c r="Y92" s="3"/>
      <c r="Z92" s="3"/>
    </row>
    <row r="93" spans="1:26" ht="42" customHeight="1">
      <c r="A93" s="95" t="s">
        <v>35</v>
      </c>
      <c r="B93" s="49"/>
      <c r="C93" s="96" t="s">
        <v>268</v>
      </c>
      <c r="D93" s="97" t="s">
        <v>58</v>
      </c>
      <c r="E93" s="148">
        <f>E94+E96+E165+E184</f>
        <v>89</v>
      </c>
      <c r="F93" s="47"/>
      <c r="G93" s="236"/>
      <c r="H93" s="233"/>
      <c r="I93" s="71">
        <f>I94+I96+I165+I184</f>
        <v>24146.67</v>
      </c>
      <c r="J93" s="71">
        <f>J94+J96+J165+J184</f>
        <v>24145.67</v>
      </c>
      <c r="K93" s="70"/>
      <c r="L93" s="42"/>
      <c r="M93" s="214"/>
      <c r="N93" s="3"/>
      <c r="O93" s="3"/>
      <c r="P93" s="3"/>
      <c r="Q93" s="12"/>
      <c r="R93" s="3"/>
      <c r="S93" s="3"/>
      <c r="T93" s="3"/>
      <c r="U93" s="13"/>
      <c r="V93" s="3"/>
      <c r="W93" s="3"/>
      <c r="X93" s="3"/>
      <c r="Y93" s="3"/>
      <c r="Z93" s="3"/>
    </row>
    <row r="94" spans="1:26" ht="51.75" customHeight="1">
      <c r="A94" s="122" t="s">
        <v>344</v>
      </c>
      <c r="B94" s="49"/>
      <c r="C94" s="123" t="s">
        <v>61</v>
      </c>
      <c r="D94" s="124" t="s">
        <v>58</v>
      </c>
      <c r="E94" s="154">
        <f>E95</f>
        <v>1</v>
      </c>
      <c r="F94" s="47"/>
      <c r="G94" s="236"/>
      <c r="H94" s="233"/>
      <c r="I94" s="73">
        <f>SUM(I95:I95)</f>
        <v>6662.67</v>
      </c>
      <c r="J94" s="73">
        <f>SUM(J95:J95)</f>
        <v>6662.67</v>
      </c>
      <c r="K94" s="70"/>
      <c r="L94" s="42"/>
      <c r="M94" s="73"/>
      <c r="N94" s="3"/>
      <c r="O94" s="3"/>
      <c r="P94" s="3"/>
      <c r="Q94" s="12"/>
      <c r="R94" s="3"/>
      <c r="S94" s="3"/>
      <c r="T94" s="3"/>
      <c r="U94" s="13"/>
      <c r="V94" s="3"/>
      <c r="W94" s="3"/>
      <c r="X94" s="3"/>
      <c r="Y94" s="3"/>
      <c r="Z94" s="3"/>
    </row>
    <row r="95" spans="1:26" ht="79.5" customHeight="1">
      <c r="A95" s="98" t="s">
        <v>104</v>
      </c>
      <c r="B95" s="49"/>
      <c r="C95" s="125" t="s">
        <v>389</v>
      </c>
      <c r="D95" s="100" t="s">
        <v>58</v>
      </c>
      <c r="E95" s="149">
        <v>1</v>
      </c>
      <c r="F95" s="47"/>
      <c r="G95" s="236"/>
      <c r="H95" s="233"/>
      <c r="I95" s="88">
        <v>6662.67</v>
      </c>
      <c r="J95" s="88">
        <v>6662.67</v>
      </c>
      <c r="K95" s="70"/>
      <c r="L95" s="42"/>
      <c r="M95" s="88"/>
      <c r="N95" s="3"/>
      <c r="O95" s="3"/>
      <c r="P95" s="3"/>
      <c r="Q95" s="12"/>
      <c r="R95" s="3"/>
      <c r="S95" s="3"/>
      <c r="T95" s="3"/>
      <c r="U95" s="13"/>
      <c r="V95" s="3"/>
      <c r="W95" s="3"/>
      <c r="X95" s="3"/>
      <c r="Y95" s="3"/>
      <c r="Z95" s="3"/>
    </row>
    <row r="96" spans="1:26" ht="40.5" customHeight="1">
      <c r="A96" s="122" t="s">
        <v>12</v>
      </c>
      <c r="B96" s="49"/>
      <c r="C96" s="126" t="s">
        <v>158</v>
      </c>
      <c r="D96" s="124" t="s">
        <v>58</v>
      </c>
      <c r="E96" s="150">
        <f>E97+E110+E128+E147</f>
        <v>64</v>
      </c>
      <c r="F96" s="47"/>
      <c r="G96" s="236"/>
      <c r="H96" s="233"/>
      <c r="I96" s="73">
        <f>I97+I110+I128+I147</f>
        <v>8503</v>
      </c>
      <c r="J96" s="73">
        <f>J97+J110+J128+J147</f>
        <v>8502</v>
      </c>
      <c r="K96" s="70"/>
      <c r="L96" s="26"/>
      <c r="M96" s="73"/>
      <c r="N96" s="3"/>
      <c r="O96" s="3"/>
      <c r="P96" s="3"/>
      <c r="Q96" s="12"/>
      <c r="R96" s="3"/>
      <c r="S96" s="3"/>
      <c r="T96" s="3"/>
      <c r="U96" s="13"/>
      <c r="V96" s="3"/>
      <c r="W96" s="3"/>
      <c r="X96" s="3"/>
      <c r="Y96" s="3"/>
      <c r="Z96" s="3"/>
    </row>
    <row r="97" spans="1:26" ht="30.75" customHeight="1">
      <c r="A97" s="101" t="s">
        <v>106</v>
      </c>
      <c r="B97" s="49"/>
      <c r="C97" s="127" t="s">
        <v>269</v>
      </c>
      <c r="D97" s="103" t="s">
        <v>58</v>
      </c>
      <c r="E97" s="156">
        <f>SUM(E98:E109)</f>
        <v>12</v>
      </c>
      <c r="F97" s="50"/>
      <c r="G97" s="236"/>
      <c r="H97" s="233"/>
      <c r="I97" s="72">
        <f>SUM(I98:I109)</f>
        <v>1151</v>
      </c>
      <c r="J97" s="72">
        <f>SUM(J98:J109)</f>
        <v>1151</v>
      </c>
      <c r="K97" s="70"/>
      <c r="L97" s="41"/>
      <c r="M97" s="219"/>
      <c r="N97" s="3"/>
      <c r="O97" s="3"/>
      <c r="P97" s="3"/>
      <c r="Q97" s="12"/>
      <c r="R97" s="3"/>
      <c r="S97" s="3"/>
      <c r="T97" s="3"/>
      <c r="U97" s="13"/>
      <c r="V97" s="3"/>
      <c r="W97" s="3"/>
      <c r="X97" s="3"/>
      <c r="Y97" s="3"/>
      <c r="Z97" s="3"/>
    </row>
    <row r="98" spans="1:26" ht="52.5" customHeight="1">
      <c r="A98" s="98" t="s">
        <v>107</v>
      </c>
      <c r="B98" s="49"/>
      <c r="C98" s="125" t="s">
        <v>390</v>
      </c>
      <c r="D98" s="100" t="s">
        <v>58</v>
      </c>
      <c r="E98" s="107">
        <v>1</v>
      </c>
      <c r="F98" s="47"/>
      <c r="G98" s="236"/>
      <c r="H98" s="233"/>
      <c r="I98" s="89">
        <v>94</v>
      </c>
      <c r="J98" s="89">
        <v>94</v>
      </c>
      <c r="K98" s="70"/>
      <c r="L98" s="42"/>
      <c r="M98" s="89"/>
      <c r="N98" s="3"/>
      <c r="O98" s="3"/>
      <c r="P98" s="3"/>
      <c r="Q98" s="12"/>
      <c r="R98" s="3"/>
      <c r="S98" s="3"/>
      <c r="T98" s="3"/>
      <c r="U98" s="13"/>
      <c r="V98" s="3"/>
      <c r="W98" s="3"/>
      <c r="X98" s="3"/>
      <c r="Y98" s="3"/>
      <c r="Z98" s="3"/>
    </row>
    <row r="99" spans="1:26" ht="54" customHeight="1">
      <c r="A99" s="98" t="s">
        <v>108</v>
      </c>
      <c r="B99" s="49"/>
      <c r="C99" s="99" t="s">
        <v>391</v>
      </c>
      <c r="D99" s="100" t="s">
        <v>58</v>
      </c>
      <c r="E99" s="107">
        <v>1</v>
      </c>
      <c r="F99" s="47"/>
      <c r="G99" s="236"/>
      <c r="H99" s="233"/>
      <c r="I99" s="89">
        <v>94</v>
      </c>
      <c r="J99" s="89">
        <v>94</v>
      </c>
      <c r="K99" s="70"/>
      <c r="L99" s="42"/>
      <c r="M99" s="89"/>
      <c r="N99" s="3"/>
      <c r="O99" s="3"/>
      <c r="P99" s="3"/>
      <c r="Q99" s="12"/>
      <c r="R99" s="3"/>
      <c r="S99" s="3"/>
      <c r="T99" s="3"/>
      <c r="U99" s="13"/>
      <c r="V99" s="3"/>
      <c r="W99" s="3"/>
      <c r="X99" s="3"/>
      <c r="Y99" s="3"/>
      <c r="Z99" s="3"/>
    </row>
    <row r="100" spans="1:26" ht="48" customHeight="1">
      <c r="A100" s="98" t="s">
        <v>109</v>
      </c>
      <c r="B100" s="49"/>
      <c r="C100" s="125" t="s">
        <v>392</v>
      </c>
      <c r="D100" s="100" t="s">
        <v>58</v>
      </c>
      <c r="E100" s="107">
        <v>1</v>
      </c>
      <c r="F100" s="47"/>
      <c r="G100" s="236"/>
      <c r="H100" s="233"/>
      <c r="I100" s="89">
        <v>94</v>
      </c>
      <c r="J100" s="89">
        <v>94</v>
      </c>
      <c r="K100" s="70"/>
      <c r="L100" s="42"/>
      <c r="M100" s="89"/>
      <c r="N100" s="3"/>
      <c r="O100" s="3"/>
      <c r="P100" s="3"/>
      <c r="Q100" s="12"/>
      <c r="R100" s="3"/>
      <c r="S100" s="3"/>
      <c r="T100" s="3"/>
      <c r="U100" s="13"/>
      <c r="V100" s="3"/>
      <c r="W100" s="3"/>
      <c r="X100" s="3"/>
      <c r="Y100" s="3"/>
      <c r="Z100" s="3"/>
    </row>
    <row r="101" spans="1:26" ht="54.75" customHeight="1">
      <c r="A101" s="98" t="s">
        <v>110</v>
      </c>
      <c r="B101" s="49"/>
      <c r="C101" s="125" t="s">
        <v>393</v>
      </c>
      <c r="D101" s="100" t="s">
        <v>58</v>
      </c>
      <c r="E101" s="107">
        <v>1</v>
      </c>
      <c r="F101" s="47"/>
      <c r="G101" s="236"/>
      <c r="H101" s="233"/>
      <c r="I101" s="89">
        <v>94</v>
      </c>
      <c r="J101" s="89">
        <v>94</v>
      </c>
      <c r="K101" s="70"/>
      <c r="L101" s="42"/>
      <c r="M101" s="89"/>
      <c r="N101" s="3"/>
      <c r="O101" s="3"/>
      <c r="P101" s="3"/>
      <c r="Q101" s="12"/>
      <c r="R101" s="3"/>
      <c r="S101" s="3"/>
      <c r="T101" s="3"/>
      <c r="U101" s="13"/>
      <c r="V101" s="3"/>
      <c r="W101" s="3"/>
      <c r="X101" s="3"/>
      <c r="Y101" s="3"/>
      <c r="Z101" s="3"/>
    </row>
    <row r="102" spans="1:26" ht="54.75" customHeight="1">
      <c r="A102" s="98" t="s">
        <v>111</v>
      </c>
      <c r="B102" s="49"/>
      <c r="C102" s="125" t="s">
        <v>394</v>
      </c>
      <c r="D102" s="100" t="s">
        <v>58</v>
      </c>
      <c r="E102" s="107">
        <v>1</v>
      </c>
      <c r="F102" s="47"/>
      <c r="G102" s="236"/>
      <c r="H102" s="233"/>
      <c r="I102" s="89">
        <v>94</v>
      </c>
      <c r="J102" s="89">
        <v>94</v>
      </c>
      <c r="K102" s="70"/>
      <c r="L102" s="42"/>
      <c r="M102" s="89"/>
      <c r="N102" s="3"/>
      <c r="O102" s="3"/>
      <c r="P102" s="3"/>
      <c r="Q102" s="12"/>
      <c r="R102" s="3"/>
      <c r="S102" s="3"/>
      <c r="T102" s="3"/>
      <c r="U102" s="13"/>
      <c r="V102" s="3"/>
      <c r="W102" s="3"/>
      <c r="X102" s="3"/>
      <c r="Y102" s="3"/>
      <c r="Z102" s="3"/>
    </row>
    <row r="103" spans="1:26" ht="51" customHeight="1">
      <c r="A103" s="98" t="s">
        <v>112</v>
      </c>
      <c r="B103" s="49"/>
      <c r="C103" s="125" t="s">
        <v>395</v>
      </c>
      <c r="D103" s="100" t="s">
        <v>58</v>
      </c>
      <c r="E103" s="149">
        <v>1</v>
      </c>
      <c r="F103" s="47"/>
      <c r="G103" s="236"/>
      <c r="H103" s="233"/>
      <c r="I103" s="89">
        <v>87</v>
      </c>
      <c r="J103" s="89">
        <v>87</v>
      </c>
      <c r="K103" s="70"/>
      <c r="L103" s="42"/>
      <c r="M103" s="89"/>
      <c r="N103" s="3"/>
      <c r="O103" s="3"/>
      <c r="P103" s="3"/>
      <c r="Q103" s="12"/>
      <c r="R103" s="3"/>
      <c r="S103" s="3"/>
      <c r="T103" s="3"/>
      <c r="U103" s="13"/>
      <c r="V103" s="3"/>
      <c r="W103" s="3"/>
      <c r="X103" s="3"/>
      <c r="Y103" s="3"/>
      <c r="Z103" s="3"/>
    </row>
    <row r="104" spans="1:26" ht="54" customHeight="1">
      <c r="A104" s="98" t="s">
        <v>113</v>
      </c>
      <c r="B104" s="49"/>
      <c r="C104" s="125" t="s">
        <v>396</v>
      </c>
      <c r="D104" s="100" t="s">
        <v>58</v>
      </c>
      <c r="E104" s="149">
        <v>1</v>
      </c>
      <c r="F104" s="47"/>
      <c r="G104" s="236"/>
      <c r="H104" s="233"/>
      <c r="I104" s="89">
        <v>94</v>
      </c>
      <c r="J104" s="89">
        <v>94</v>
      </c>
      <c r="K104" s="70"/>
      <c r="L104" s="42"/>
      <c r="M104" s="89"/>
      <c r="N104" s="3"/>
      <c r="O104" s="3"/>
      <c r="P104" s="3"/>
      <c r="Q104" s="12"/>
      <c r="R104" s="3"/>
      <c r="S104" s="3"/>
      <c r="T104" s="3"/>
      <c r="U104" s="13"/>
      <c r="V104" s="3"/>
      <c r="W104" s="3"/>
      <c r="X104" s="3"/>
      <c r="Y104" s="3"/>
      <c r="Z104" s="3"/>
    </row>
    <row r="105" spans="1:26" ht="82.5" customHeight="1">
      <c r="A105" s="98" t="s">
        <v>114</v>
      </c>
      <c r="B105" s="49"/>
      <c r="C105" s="125" t="s">
        <v>397</v>
      </c>
      <c r="D105" s="100" t="s">
        <v>58</v>
      </c>
      <c r="E105" s="107">
        <v>1</v>
      </c>
      <c r="F105" s="47"/>
      <c r="G105" s="236"/>
      <c r="H105" s="233"/>
      <c r="I105" s="89">
        <v>100</v>
      </c>
      <c r="J105" s="89">
        <v>100</v>
      </c>
      <c r="K105" s="70"/>
      <c r="L105" s="42"/>
      <c r="M105" s="89"/>
      <c r="N105" s="3"/>
      <c r="O105" s="3"/>
      <c r="P105" s="3"/>
      <c r="Q105" s="12"/>
      <c r="R105" s="3"/>
      <c r="S105" s="3"/>
      <c r="T105" s="3"/>
      <c r="U105" s="13"/>
      <c r="V105" s="3"/>
      <c r="W105" s="3"/>
      <c r="X105" s="3"/>
      <c r="Y105" s="3"/>
      <c r="Z105" s="3"/>
    </row>
    <row r="106" spans="1:26" ht="74.25" customHeight="1">
      <c r="A106" s="98" t="s">
        <v>115</v>
      </c>
      <c r="B106" s="49"/>
      <c r="C106" s="125" t="s">
        <v>398</v>
      </c>
      <c r="D106" s="100" t="s">
        <v>58</v>
      </c>
      <c r="E106" s="107">
        <v>1</v>
      </c>
      <c r="F106" s="47"/>
      <c r="G106" s="236"/>
      <c r="H106" s="233"/>
      <c r="I106" s="89">
        <v>100</v>
      </c>
      <c r="J106" s="89">
        <v>100</v>
      </c>
      <c r="K106" s="70"/>
      <c r="L106" s="42"/>
      <c r="M106" s="89"/>
      <c r="N106" s="3"/>
      <c r="O106" s="3"/>
      <c r="P106" s="3"/>
      <c r="Q106" s="12"/>
      <c r="R106" s="3"/>
      <c r="S106" s="3"/>
      <c r="T106" s="3"/>
      <c r="U106" s="13"/>
      <c r="V106" s="3"/>
      <c r="W106" s="3"/>
      <c r="X106" s="3"/>
      <c r="Y106" s="3"/>
      <c r="Z106" s="3"/>
    </row>
    <row r="107" spans="1:26" ht="59.25" customHeight="1">
      <c r="A107" s="98" t="s">
        <v>179</v>
      </c>
      <c r="B107" s="49"/>
      <c r="C107" s="75" t="s">
        <v>399</v>
      </c>
      <c r="D107" s="100" t="s">
        <v>58</v>
      </c>
      <c r="E107" s="107">
        <v>1</v>
      </c>
      <c r="F107" s="47"/>
      <c r="G107" s="236"/>
      <c r="H107" s="233"/>
      <c r="I107" s="89">
        <v>100</v>
      </c>
      <c r="J107" s="89">
        <v>100</v>
      </c>
      <c r="K107" s="70"/>
      <c r="L107" s="42"/>
      <c r="M107" s="89"/>
      <c r="N107" s="3"/>
      <c r="O107" s="3"/>
      <c r="P107" s="3"/>
      <c r="Q107" s="12"/>
      <c r="R107" s="3"/>
      <c r="S107" s="3"/>
      <c r="T107" s="3"/>
      <c r="U107" s="13"/>
      <c r="V107" s="3"/>
      <c r="W107" s="3"/>
      <c r="X107" s="3"/>
      <c r="Y107" s="3"/>
      <c r="Z107" s="3"/>
    </row>
    <row r="108" spans="1:26" ht="63" customHeight="1">
      <c r="A108" s="98" t="s">
        <v>180</v>
      </c>
      <c r="B108" s="49"/>
      <c r="C108" s="125" t="s">
        <v>400</v>
      </c>
      <c r="D108" s="100" t="s">
        <v>58</v>
      </c>
      <c r="E108" s="149">
        <v>1</v>
      </c>
      <c r="F108" s="47"/>
      <c r="G108" s="236"/>
      <c r="H108" s="233"/>
      <c r="I108" s="89">
        <v>100</v>
      </c>
      <c r="J108" s="89">
        <v>100</v>
      </c>
      <c r="K108" s="70"/>
      <c r="L108" s="42"/>
      <c r="M108" s="89"/>
      <c r="N108" s="3"/>
      <c r="O108" s="3"/>
      <c r="P108" s="3"/>
      <c r="Q108" s="12"/>
      <c r="R108" s="3"/>
      <c r="S108" s="3"/>
      <c r="T108" s="3"/>
      <c r="U108" s="13"/>
      <c r="V108" s="3"/>
      <c r="W108" s="3"/>
      <c r="X108" s="3"/>
      <c r="Y108" s="3"/>
      <c r="Z108" s="3"/>
    </row>
    <row r="109" spans="1:26" ht="84" customHeight="1">
      <c r="A109" s="98" t="s">
        <v>181</v>
      </c>
      <c r="B109" s="49"/>
      <c r="C109" s="99" t="s">
        <v>401</v>
      </c>
      <c r="D109" s="100" t="s">
        <v>58</v>
      </c>
      <c r="E109" s="149">
        <v>1</v>
      </c>
      <c r="F109" s="47"/>
      <c r="G109" s="236"/>
      <c r="H109" s="233"/>
      <c r="I109" s="89">
        <v>100</v>
      </c>
      <c r="J109" s="89">
        <v>100</v>
      </c>
      <c r="K109" s="70"/>
      <c r="L109" s="42"/>
      <c r="M109" s="89"/>
      <c r="N109" s="3"/>
      <c r="O109" s="3"/>
      <c r="P109" s="3"/>
      <c r="Q109" s="12"/>
      <c r="R109" s="3"/>
      <c r="S109" s="3"/>
      <c r="T109" s="3"/>
      <c r="U109" s="13"/>
      <c r="V109" s="3"/>
      <c r="W109" s="3"/>
      <c r="X109" s="3"/>
      <c r="Y109" s="3"/>
      <c r="Z109" s="3"/>
    </row>
    <row r="110" spans="1:26" ht="15" customHeight="1">
      <c r="A110" s="101" t="s">
        <v>116</v>
      </c>
      <c r="B110" s="49"/>
      <c r="C110" s="127" t="s">
        <v>270</v>
      </c>
      <c r="D110" s="103" t="s">
        <v>58</v>
      </c>
      <c r="E110" s="156">
        <f>SUM(E111:E127)</f>
        <v>17</v>
      </c>
      <c r="F110" s="47"/>
      <c r="G110" s="236"/>
      <c r="H110" s="233"/>
      <c r="I110" s="72">
        <f>SUM(I111:I127)</f>
        <v>3351</v>
      </c>
      <c r="J110" s="72">
        <f>SUM(J111:J127)</f>
        <v>3350</v>
      </c>
      <c r="K110" s="70"/>
      <c r="L110" s="42"/>
      <c r="M110" s="219"/>
      <c r="N110" s="3"/>
      <c r="O110" s="3"/>
      <c r="P110" s="3"/>
      <c r="Q110" s="12"/>
      <c r="R110" s="3"/>
      <c r="S110" s="3"/>
      <c r="T110" s="3"/>
      <c r="U110" s="13"/>
      <c r="V110" s="3"/>
      <c r="W110" s="3"/>
      <c r="X110" s="3"/>
      <c r="Y110" s="3"/>
      <c r="Z110" s="3"/>
    </row>
    <row r="111" spans="1:26" ht="80.25" customHeight="1">
      <c r="A111" s="98" t="s">
        <v>117</v>
      </c>
      <c r="B111" s="49"/>
      <c r="C111" s="125" t="s">
        <v>402</v>
      </c>
      <c r="D111" s="76" t="s">
        <v>58</v>
      </c>
      <c r="E111" s="74">
        <v>1</v>
      </c>
      <c r="F111" s="47"/>
      <c r="G111" s="236"/>
      <c r="H111" s="233"/>
      <c r="I111" s="89">
        <v>513</v>
      </c>
      <c r="J111" s="89">
        <v>513</v>
      </c>
      <c r="K111" s="70"/>
      <c r="L111" s="42"/>
      <c r="M111" s="89"/>
      <c r="N111" s="3"/>
      <c r="O111" s="3"/>
      <c r="P111" s="3"/>
      <c r="Q111" s="12"/>
      <c r="R111" s="3"/>
      <c r="S111" s="3"/>
      <c r="T111" s="3"/>
      <c r="U111" s="13"/>
      <c r="V111" s="3"/>
      <c r="W111" s="3"/>
      <c r="X111" s="3"/>
      <c r="Y111" s="3"/>
      <c r="Z111" s="3"/>
    </row>
    <row r="112" spans="1:26" ht="63" customHeight="1">
      <c r="A112" s="98" t="s">
        <v>118</v>
      </c>
      <c r="B112" s="49"/>
      <c r="C112" s="125" t="s">
        <v>403</v>
      </c>
      <c r="D112" s="76" t="s">
        <v>58</v>
      </c>
      <c r="E112" s="74">
        <v>1</v>
      </c>
      <c r="F112" s="47"/>
      <c r="G112" s="236"/>
      <c r="H112" s="233"/>
      <c r="I112" s="89">
        <v>257</v>
      </c>
      <c r="J112" s="59">
        <v>256</v>
      </c>
      <c r="K112" s="70"/>
      <c r="L112" s="42"/>
      <c r="M112" s="211"/>
      <c r="N112" s="3"/>
      <c r="O112" s="3"/>
      <c r="P112" s="3"/>
      <c r="Q112" s="12"/>
      <c r="R112" s="3"/>
      <c r="S112" s="3"/>
      <c r="T112" s="3"/>
      <c r="U112" s="13"/>
      <c r="V112" s="3"/>
      <c r="W112" s="3"/>
      <c r="X112" s="3"/>
      <c r="Y112" s="3"/>
      <c r="Z112" s="3"/>
    </row>
    <row r="113" spans="1:26" ht="51.75" customHeight="1">
      <c r="A113" s="98" t="s">
        <v>119</v>
      </c>
      <c r="B113" s="49"/>
      <c r="C113" s="125" t="s">
        <v>390</v>
      </c>
      <c r="D113" s="76" t="s">
        <v>58</v>
      </c>
      <c r="E113" s="74">
        <v>1</v>
      </c>
      <c r="F113" s="47"/>
      <c r="G113" s="236"/>
      <c r="H113" s="233"/>
      <c r="I113" s="89">
        <v>154</v>
      </c>
      <c r="J113" s="89">
        <v>154</v>
      </c>
      <c r="K113" s="70"/>
      <c r="L113" s="42"/>
      <c r="M113" s="89"/>
      <c r="N113" s="3"/>
      <c r="O113" s="3"/>
      <c r="P113" s="3"/>
      <c r="Q113" s="12"/>
      <c r="R113" s="3"/>
      <c r="S113" s="3"/>
      <c r="T113" s="3"/>
      <c r="U113" s="13"/>
      <c r="V113" s="3"/>
      <c r="W113" s="3"/>
      <c r="X113" s="3"/>
      <c r="Y113" s="3"/>
      <c r="Z113" s="3"/>
    </row>
    <row r="114" spans="1:26" ht="54" customHeight="1">
      <c r="A114" s="98" t="s">
        <v>120</v>
      </c>
      <c r="B114" s="49"/>
      <c r="C114" s="125" t="s">
        <v>404</v>
      </c>
      <c r="D114" s="76" t="s">
        <v>58</v>
      </c>
      <c r="E114" s="74">
        <v>1</v>
      </c>
      <c r="F114" s="47"/>
      <c r="G114" s="236"/>
      <c r="H114" s="233"/>
      <c r="I114" s="89">
        <v>51</v>
      </c>
      <c r="J114" s="89">
        <v>51</v>
      </c>
      <c r="K114" s="70"/>
      <c r="L114" s="42"/>
      <c r="M114" s="89"/>
      <c r="N114" s="3"/>
      <c r="O114" s="3"/>
      <c r="P114" s="3"/>
      <c r="Q114" s="12"/>
      <c r="R114" s="3"/>
      <c r="S114" s="3"/>
      <c r="T114" s="3"/>
      <c r="U114" s="13"/>
      <c r="V114" s="3"/>
      <c r="W114" s="3"/>
      <c r="X114" s="3"/>
      <c r="Y114" s="3"/>
      <c r="Z114" s="3"/>
    </row>
    <row r="115" spans="1:26" ht="51" customHeight="1">
      <c r="A115" s="98" t="s">
        <v>121</v>
      </c>
      <c r="B115" s="49"/>
      <c r="C115" s="128" t="s">
        <v>405</v>
      </c>
      <c r="D115" s="76" t="s">
        <v>58</v>
      </c>
      <c r="E115" s="74">
        <v>1</v>
      </c>
      <c r="F115" s="47"/>
      <c r="G115" s="236"/>
      <c r="H115" s="233"/>
      <c r="I115" s="89">
        <v>205</v>
      </c>
      <c r="J115" s="89">
        <v>205</v>
      </c>
      <c r="K115" s="70"/>
      <c r="L115" s="42"/>
      <c r="M115" s="89"/>
      <c r="N115" s="3"/>
      <c r="O115" s="3"/>
      <c r="P115" s="3"/>
      <c r="Q115" s="12"/>
      <c r="R115" s="3"/>
      <c r="S115" s="3"/>
      <c r="T115" s="3"/>
      <c r="U115" s="13"/>
      <c r="V115" s="3"/>
      <c r="W115" s="3"/>
      <c r="X115" s="3"/>
      <c r="Y115" s="3"/>
      <c r="Z115" s="3"/>
    </row>
    <row r="116" spans="1:26" ht="85.5" customHeight="1">
      <c r="A116" s="98" t="s">
        <v>122</v>
      </c>
      <c r="B116" s="49"/>
      <c r="C116" s="125" t="s">
        <v>398</v>
      </c>
      <c r="D116" s="76" t="s">
        <v>58</v>
      </c>
      <c r="E116" s="74">
        <v>1</v>
      </c>
      <c r="F116" s="47"/>
      <c r="G116" s="236"/>
      <c r="H116" s="233"/>
      <c r="I116" s="89">
        <v>124</v>
      </c>
      <c r="J116" s="89">
        <v>124</v>
      </c>
      <c r="K116" s="70"/>
      <c r="L116" s="26"/>
      <c r="M116" s="89"/>
      <c r="N116" s="3"/>
      <c r="O116" s="3"/>
      <c r="P116" s="3"/>
      <c r="Q116" s="12"/>
      <c r="R116" s="3"/>
      <c r="S116" s="3"/>
      <c r="T116" s="3"/>
      <c r="U116" s="13"/>
      <c r="V116" s="3"/>
      <c r="W116" s="3"/>
      <c r="X116" s="3"/>
      <c r="Y116" s="3"/>
      <c r="Z116" s="3"/>
    </row>
    <row r="117" spans="1:26" ht="64.5" customHeight="1">
      <c r="A117" s="98" t="s">
        <v>123</v>
      </c>
      <c r="B117" s="49"/>
      <c r="C117" s="125" t="s">
        <v>406</v>
      </c>
      <c r="D117" s="76" t="s">
        <v>58</v>
      </c>
      <c r="E117" s="74">
        <v>1</v>
      </c>
      <c r="F117" s="50"/>
      <c r="G117" s="236"/>
      <c r="H117" s="233"/>
      <c r="I117" s="89">
        <v>103</v>
      </c>
      <c r="J117" s="89">
        <v>103</v>
      </c>
      <c r="K117" s="70"/>
      <c r="L117" s="41"/>
      <c r="M117" s="89"/>
      <c r="N117" s="3"/>
      <c r="O117" s="3"/>
      <c r="P117" s="3"/>
      <c r="Q117" s="12"/>
      <c r="R117" s="3"/>
      <c r="S117" s="3"/>
      <c r="T117" s="3"/>
      <c r="U117" s="13"/>
      <c r="V117" s="3"/>
      <c r="W117" s="3"/>
      <c r="X117" s="3"/>
      <c r="Y117" s="3"/>
      <c r="Z117" s="3"/>
    </row>
    <row r="118" spans="1:26" ht="63" customHeight="1">
      <c r="A118" s="98" t="s">
        <v>124</v>
      </c>
      <c r="B118" s="49"/>
      <c r="C118" s="125" t="s">
        <v>407</v>
      </c>
      <c r="D118" s="76" t="s">
        <v>58</v>
      </c>
      <c r="E118" s="74">
        <v>1</v>
      </c>
      <c r="F118" s="47"/>
      <c r="G118" s="236"/>
      <c r="H118" s="233"/>
      <c r="I118" s="89">
        <v>197</v>
      </c>
      <c r="J118" s="89">
        <v>197</v>
      </c>
      <c r="K118" s="70"/>
      <c r="L118" s="42"/>
      <c r="M118" s="89"/>
      <c r="N118" s="3"/>
      <c r="O118" s="3"/>
      <c r="P118" s="3"/>
      <c r="Q118" s="12"/>
      <c r="R118" s="3"/>
      <c r="S118" s="3"/>
      <c r="T118" s="3"/>
      <c r="U118" s="13"/>
      <c r="V118" s="3"/>
      <c r="W118" s="3"/>
      <c r="X118" s="3"/>
      <c r="Y118" s="3"/>
      <c r="Z118" s="3"/>
    </row>
    <row r="119" spans="1:26" ht="61.5" customHeight="1">
      <c r="A119" s="98" t="s">
        <v>182</v>
      </c>
      <c r="B119" s="49"/>
      <c r="C119" s="125" t="s">
        <v>408</v>
      </c>
      <c r="D119" s="76" t="s">
        <v>58</v>
      </c>
      <c r="E119" s="74">
        <v>1</v>
      </c>
      <c r="F119" s="47"/>
      <c r="G119" s="236"/>
      <c r="H119" s="233"/>
      <c r="I119" s="89">
        <v>103</v>
      </c>
      <c r="J119" s="89">
        <v>103</v>
      </c>
      <c r="K119" s="70"/>
      <c r="L119" s="42"/>
      <c r="M119" s="89"/>
      <c r="N119" s="3"/>
      <c r="O119" s="3"/>
      <c r="P119" s="3"/>
      <c r="Q119" s="12"/>
      <c r="R119" s="3"/>
      <c r="S119" s="3"/>
      <c r="T119" s="3"/>
      <c r="U119" s="13"/>
      <c r="V119" s="3"/>
      <c r="W119" s="3"/>
      <c r="X119" s="3"/>
      <c r="Y119" s="3"/>
      <c r="Z119" s="3"/>
    </row>
    <row r="120" spans="1:26" ht="67.5" customHeight="1">
      <c r="A120" s="98" t="s">
        <v>183</v>
      </c>
      <c r="B120" s="49"/>
      <c r="C120" s="125" t="s">
        <v>409</v>
      </c>
      <c r="D120" s="76" t="s">
        <v>58</v>
      </c>
      <c r="E120" s="74">
        <v>1</v>
      </c>
      <c r="F120" s="47"/>
      <c r="G120" s="236"/>
      <c r="H120" s="233"/>
      <c r="I120" s="89">
        <v>105</v>
      </c>
      <c r="J120" s="89">
        <v>105</v>
      </c>
      <c r="K120" s="70"/>
      <c r="L120" s="42"/>
      <c r="M120" s="89"/>
      <c r="N120" s="3"/>
      <c r="O120" s="3"/>
      <c r="P120" s="3"/>
      <c r="Q120" s="12"/>
      <c r="R120" s="3"/>
      <c r="S120" s="3"/>
      <c r="T120" s="3"/>
      <c r="U120" s="13"/>
      <c r="V120" s="3"/>
      <c r="W120" s="3"/>
      <c r="X120" s="3"/>
      <c r="Y120" s="3"/>
      <c r="Z120" s="3"/>
    </row>
    <row r="121" spans="1:26" ht="59.25" customHeight="1">
      <c r="A121" s="98" t="s">
        <v>184</v>
      </c>
      <c r="B121" s="49"/>
      <c r="C121" s="125" t="s">
        <v>410</v>
      </c>
      <c r="D121" s="76" t="s">
        <v>58</v>
      </c>
      <c r="E121" s="74">
        <v>1</v>
      </c>
      <c r="F121" s="47"/>
      <c r="G121" s="236"/>
      <c r="H121" s="233"/>
      <c r="I121" s="89">
        <v>205</v>
      </c>
      <c r="J121" s="89">
        <v>205</v>
      </c>
      <c r="K121" s="70"/>
      <c r="L121" s="42"/>
      <c r="M121" s="89"/>
      <c r="N121" s="3"/>
      <c r="O121" s="3"/>
      <c r="P121" s="3"/>
      <c r="Q121" s="12"/>
      <c r="R121" s="3"/>
      <c r="S121" s="3"/>
      <c r="T121" s="3"/>
      <c r="U121" s="13"/>
      <c r="V121" s="3"/>
      <c r="W121" s="3"/>
      <c r="X121" s="3"/>
      <c r="Y121" s="3"/>
      <c r="Z121" s="3"/>
    </row>
    <row r="122" spans="1:26" ht="70.5" customHeight="1">
      <c r="A122" s="98" t="s">
        <v>185</v>
      </c>
      <c r="B122" s="49"/>
      <c r="C122" s="125" t="s">
        <v>411</v>
      </c>
      <c r="D122" s="76" t="s">
        <v>58</v>
      </c>
      <c r="E122" s="74">
        <v>1</v>
      </c>
      <c r="F122" s="47"/>
      <c r="G122" s="236"/>
      <c r="H122" s="233"/>
      <c r="I122" s="89">
        <v>308</v>
      </c>
      <c r="J122" s="89">
        <v>308</v>
      </c>
      <c r="K122" s="70"/>
      <c r="L122" s="42"/>
      <c r="M122" s="89"/>
      <c r="N122" s="3"/>
      <c r="O122" s="3"/>
      <c r="P122" s="3"/>
      <c r="Q122" s="12"/>
      <c r="R122" s="3"/>
      <c r="S122" s="3"/>
      <c r="T122" s="3"/>
      <c r="U122" s="13"/>
      <c r="V122" s="3"/>
      <c r="W122" s="3"/>
      <c r="X122" s="3"/>
      <c r="Y122" s="3"/>
      <c r="Z122" s="3"/>
    </row>
    <row r="123" spans="1:26" ht="64.5" customHeight="1">
      <c r="A123" s="98" t="s">
        <v>186</v>
      </c>
      <c r="B123" s="49"/>
      <c r="C123" s="125" t="s">
        <v>412</v>
      </c>
      <c r="D123" s="76" t="s">
        <v>58</v>
      </c>
      <c r="E123" s="74">
        <v>1</v>
      </c>
      <c r="F123" s="47"/>
      <c r="G123" s="236"/>
      <c r="H123" s="233"/>
      <c r="I123" s="89">
        <v>308</v>
      </c>
      <c r="J123" s="89">
        <v>308</v>
      </c>
      <c r="K123" s="70"/>
      <c r="L123" s="42"/>
      <c r="M123" s="89"/>
      <c r="N123" s="3"/>
      <c r="O123" s="3"/>
      <c r="P123" s="3"/>
      <c r="Q123" s="12"/>
      <c r="R123" s="3"/>
      <c r="S123" s="3"/>
      <c r="T123" s="3"/>
      <c r="U123" s="13"/>
      <c r="V123" s="3"/>
      <c r="W123" s="3"/>
      <c r="X123" s="3"/>
      <c r="Y123" s="3"/>
      <c r="Z123" s="3"/>
    </row>
    <row r="124" spans="1:26" ht="81" customHeight="1">
      <c r="A124" s="98" t="s">
        <v>187</v>
      </c>
      <c r="B124" s="49"/>
      <c r="C124" s="99" t="s">
        <v>413</v>
      </c>
      <c r="D124" s="76" t="s">
        <v>58</v>
      </c>
      <c r="E124" s="74">
        <v>1</v>
      </c>
      <c r="F124" s="47"/>
      <c r="G124" s="236"/>
      <c r="H124" s="233"/>
      <c r="I124" s="89">
        <v>205</v>
      </c>
      <c r="J124" s="89">
        <v>205</v>
      </c>
      <c r="K124" s="70"/>
      <c r="L124" s="42"/>
      <c r="M124" s="89"/>
      <c r="N124" s="3"/>
      <c r="O124" s="3"/>
      <c r="P124" s="3"/>
      <c r="Q124" s="12"/>
      <c r="R124" s="3"/>
      <c r="S124" s="3"/>
      <c r="T124" s="3"/>
      <c r="U124" s="13"/>
      <c r="V124" s="3"/>
      <c r="W124" s="3"/>
      <c r="X124" s="3"/>
      <c r="Y124" s="3"/>
      <c r="Z124" s="3"/>
    </row>
    <row r="125" spans="1:26" ht="90.75" customHeight="1">
      <c r="A125" s="98" t="s">
        <v>188</v>
      </c>
      <c r="B125" s="49"/>
      <c r="C125" s="99" t="s">
        <v>414</v>
      </c>
      <c r="D125" s="76" t="s">
        <v>58</v>
      </c>
      <c r="E125" s="74">
        <v>1</v>
      </c>
      <c r="F125" s="47"/>
      <c r="G125" s="236"/>
      <c r="H125" s="233"/>
      <c r="I125" s="89">
        <v>103</v>
      </c>
      <c r="J125" s="89">
        <v>103</v>
      </c>
      <c r="K125" s="70"/>
      <c r="L125" s="42"/>
      <c r="M125" s="89"/>
      <c r="N125" s="3"/>
      <c r="O125" s="3"/>
      <c r="P125" s="3"/>
      <c r="Q125" s="12"/>
      <c r="R125" s="3"/>
      <c r="S125" s="3"/>
      <c r="T125" s="3"/>
      <c r="U125" s="13"/>
      <c r="V125" s="3"/>
      <c r="W125" s="3"/>
      <c r="X125" s="3"/>
      <c r="Y125" s="3"/>
      <c r="Z125" s="3"/>
    </row>
    <row r="126" spans="1:26" ht="84.75" customHeight="1">
      <c r="A126" s="98" t="s">
        <v>189</v>
      </c>
      <c r="B126" s="49"/>
      <c r="C126" s="99" t="s">
        <v>415</v>
      </c>
      <c r="D126" s="76" t="s">
        <v>58</v>
      </c>
      <c r="E126" s="74">
        <v>1</v>
      </c>
      <c r="F126" s="47"/>
      <c r="G126" s="236"/>
      <c r="H126" s="233"/>
      <c r="I126" s="89">
        <v>205</v>
      </c>
      <c r="J126" s="89">
        <v>205</v>
      </c>
      <c r="K126" s="70"/>
      <c r="L126" s="42"/>
      <c r="M126" s="89"/>
      <c r="N126" s="3"/>
      <c r="O126" s="3"/>
      <c r="P126" s="3"/>
      <c r="Q126" s="12"/>
      <c r="R126" s="3"/>
      <c r="S126" s="3"/>
      <c r="T126" s="3"/>
      <c r="U126" s="13"/>
      <c r="V126" s="3"/>
      <c r="W126" s="3"/>
      <c r="X126" s="3"/>
      <c r="Y126" s="3"/>
      <c r="Z126" s="3"/>
    </row>
    <row r="127" spans="1:26" ht="56.25" customHeight="1">
      <c r="A127" s="98" t="s">
        <v>190</v>
      </c>
      <c r="B127" s="49"/>
      <c r="C127" s="75" t="s">
        <v>399</v>
      </c>
      <c r="D127" s="76" t="s">
        <v>58</v>
      </c>
      <c r="E127" s="74">
        <v>1</v>
      </c>
      <c r="F127" s="47"/>
      <c r="G127" s="236"/>
      <c r="H127" s="233"/>
      <c r="I127" s="89">
        <v>205</v>
      </c>
      <c r="J127" s="89">
        <v>205</v>
      </c>
      <c r="K127" s="70"/>
      <c r="L127" s="42"/>
      <c r="M127" s="89"/>
      <c r="N127" s="3"/>
      <c r="O127" s="3"/>
      <c r="P127" s="3"/>
      <c r="Q127" s="12"/>
      <c r="R127" s="3"/>
      <c r="S127" s="3"/>
      <c r="T127" s="3"/>
      <c r="U127" s="13"/>
      <c r="V127" s="3"/>
      <c r="W127" s="3"/>
      <c r="X127" s="3"/>
      <c r="Y127" s="3"/>
      <c r="Z127" s="3"/>
    </row>
    <row r="128" spans="1:26" ht="18.75" customHeight="1">
      <c r="A128" s="101" t="s">
        <v>125</v>
      </c>
      <c r="B128" s="49"/>
      <c r="C128" s="127" t="s">
        <v>161</v>
      </c>
      <c r="D128" s="103" t="s">
        <v>97</v>
      </c>
      <c r="E128" s="156">
        <f>SUM(E129:E146)</f>
        <v>18</v>
      </c>
      <c r="F128" s="47"/>
      <c r="G128" s="236"/>
      <c r="H128" s="233"/>
      <c r="I128" s="72">
        <f>SUM(I129:I146)</f>
        <v>2556</v>
      </c>
      <c r="J128" s="72">
        <f>SUM(J129:J146)</f>
        <v>2556</v>
      </c>
      <c r="K128" s="70"/>
      <c r="L128" s="42"/>
      <c r="M128" s="219"/>
      <c r="N128" s="3"/>
      <c r="O128" s="3"/>
      <c r="P128" s="3"/>
      <c r="Q128" s="12"/>
      <c r="R128" s="3"/>
      <c r="S128" s="3"/>
      <c r="T128" s="3"/>
      <c r="U128" s="13"/>
      <c r="V128" s="3"/>
      <c r="W128" s="3"/>
      <c r="X128" s="3"/>
      <c r="Y128" s="3"/>
      <c r="Z128" s="3"/>
    </row>
    <row r="129" spans="1:26" ht="63.75" customHeight="1">
      <c r="A129" s="98" t="s">
        <v>126</v>
      </c>
      <c r="B129" s="49"/>
      <c r="C129" s="125" t="s">
        <v>416</v>
      </c>
      <c r="D129" s="76" t="s">
        <v>58</v>
      </c>
      <c r="E129" s="74">
        <v>1</v>
      </c>
      <c r="F129" s="47"/>
      <c r="G129" s="236"/>
      <c r="H129" s="233"/>
      <c r="I129" s="89">
        <v>87</v>
      </c>
      <c r="J129" s="89">
        <v>87</v>
      </c>
      <c r="K129" s="70"/>
      <c r="L129" s="42"/>
      <c r="M129" s="89"/>
      <c r="N129" s="3"/>
      <c r="O129" s="3"/>
      <c r="P129" s="3"/>
      <c r="Q129" s="12"/>
      <c r="R129" s="3"/>
      <c r="S129" s="3"/>
      <c r="T129" s="3"/>
      <c r="U129" s="13"/>
      <c r="V129" s="3"/>
      <c r="W129" s="3"/>
      <c r="X129" s="3"/>
      <c r="Y129" s="3"/>
      <c r="Z129" s="3"/>
    </row>
    <row r="130" spans="1:26" ht="60" customHeight="1">
      <c r="A130" s="98" t="s">
        <v>127</v>
      </c>
      <c r="B130" s="49"/>
      <c r="C130" s="75" t="s">
        <v>417</v>
      </c>
      <c r="D130" s="76" t="s">
        <v>58</v>
      </c>
      <c r="E130" s="74">
        <v>1</v>
      </c>
      <c r="F130" s="47"/>
      <c r="G130" s="236"/>
      <c r="H130" s="233"/>
      <c r="I130" s="89">
        <v>147</v>
      </c>
      <c r="J130" s="89">
        <v>147</v>
      </c>
      <c r="K130" s="70"/>
      <c r="L130" s="42"/>
      <c r="M130" s="89"/>
      <c r="N130" s="3"/>
      <c r="O130" s="3"/>
      <c r="P130" s="3"/>
      <c r="Q130" s="12"/>
      <c r="R130" s="3"/>
      <c r="S130" s="3"/>
      <c r="T130" s="3"/>
      <c r="U130" s="13"/>
      <c r="V130" s="3"/>
      <c r="W130" s="3"/>
      <c r="X130" s="3"/>
      <c r="Y130" s="3"/>
      <c r="Z130" s="3"/>
    </row>
    <row r="131" spans="1:26" ht="75.75" customHeight="1">
      <c r="A131" s="98" t="s">
        <v>128</v>
      </c>
      <c r="B131" s="49"/>
      <c r="C131" s="99" t="s">
        <v>418</v>
      </c>
      <c r="D131" s="76" t="s">
        <v>58</v>
      </c>
      <c r="E131" s="74">
        <v>1</v>
      </c>
      <c r="F131" s="47"/>
      <c r="G131" s="236"/>
      <c r="H131" s="233"/>
      <c r="I131" s="89">
        <v>143</v>
      </c>
      <c r="J131" s="89">
        <v>143</v>
      </c>
      <c r="K131" s="70"/>
      <c r="L131" s="42"/>
      <c r="M131" s="89"/>
      <c r="N131" s="3"/>
      <c r="O131" s="3"/>
      <c r="P131" s="3"/>
      <c r="Q131" s="12"/>
      <c r="R131" s="3"/>
      <c r="S131" s="3"/>
      <c r="T131" s="3"/>
      <c r="U131" s="13"/>
      <c r="V131" s="3"/>
      <c r="W131" s="3"/>
      <c r="X131" s="3"/>
      <c r="Y131" s="3"/>
      <c r="Z131" s="3"/>
    </row>
    <row r="132" spans="1:26" ht="81" customHeight="1">
      <c r="A132" s="98" t="s">
        <v>129</v>
      </c>
      <c r="B132" s="49"/>
      <c r="C132" s="125" t="s">
        <v>419</v>
      </c>
      <c r="D132" s="76" t="s">
        <v>58</v>
      </c>
      <c r="E132" s="74">
        <v>1</v>
      </c>
      <c r="F132" s="47"/>
      <c r="G132" s="236"/>
      <c r="H132" s="233"/>
      <c r="I132" s="89">
        <v>96</v>
      </c>
      <c r="J132" s="89">
        <v>96</v>
      </c>
      <c r="K132" s="70"/>
      <c r="L132" s="42"/>
      <c r="M132" s="89"/>
      <c r="N132" s="3"/>
      <c r="O132" s="3"/>
      <c r="P132" s="3"/>
      <c r="Q132" s="12"/>
      <c r="R132" s="3"/>
      <c r="S132" s="3"/>
      <c r="T132" s="3"/>
      <c r="U132" s="13"/>
      <c r="V132" s="3"/>
      <c r="W132" s="3"/>
      <c r="X132" s="3"/>
      <c r="Y132" s="3"/>
      <c r="Z132" s="3"/>
    </row>
    <row r="133" spans="1:26" ht="66" customHeight="1">
      <c r="A133" s="98" t="s">
        <v>130</v>
      </c>
      <c r="B133" s="49"/>
      <c r="C133" s="125" t="s">
        <v>420</v>
      </c>
      <c r="D133" s="76" t="s">
        <v>58</v>
      </c>
      <c r="E133" s="74">
        <v>1</v>
      </c>
      <c r="F133" s="47"/>
      <c r="G133" s="236"/>
      <c r="H133" s="233"/>
      <c r="I133" s="89">
        <v>115</v>
      </c>
      <c r="J133" s="89">
        <v>115</v>
      </c>
      <c r="K133" s="70"/>
      <c r="L133" s="42"/>
      <c r="M133" s="89"/>
      <c r="N133" s="3"/>
      <c r="O133" s="3"/>
      <c r="P133" s="3"/>
      <c r="Q133" s="12"/>
      <c r="R133" s="3"/>
      <c r="S133" s="3"/>
      <c r="T133" s="3"/>
      <c r="U133" s="13"/>
      <c r="V133" s="3"/>
      <c r="W133" s="3"/>
      <c r="X133" s="3"/>
      <c r="Y133" s="3"/>
      <c r="Z133" s="3"/>
    </row>
    <row r="134" spans="1:26" ht="64.5" customHeight="1">
      <c r="A134" s="98" t="s">
        <v>131</v>
      </c>
      <c r="B134" s="49"/>
      <c r="C134" s="125" t="s">
        <v>421</v>
      </c>
      <c r="D134" s="76" t="s">
        <v>58</v>
      </c>
      <c r="E134" s="74">
        <v>1</v>
      </c>
      <c r="F134" s="47"/>
      <c r="G134" s="236"/>
      <c r="H134" s="233"/>
      <c r="I134" s="89">
        <v>222</v>
      </c>
      <c r="J134" s="89">
        <v>222</v>
      </c>
      <c r="K134" s="70"/>
      <c r="L134" s="42"/>
      <c r="M134" s="89"/>
      <c r="N134" s="3"/>
      <c r="O134" s="3"/>
      <c r="P134" s="3"/>
      <c r="Q134" s="12"/>
      <c r="R134" s="3"/>
      <c r="S134" s="3"/>
      <c r="T134" s="3"/>
      <c r="U134" s="13"/>
      <c r="V134" s="3"/>
      <c r="W134" s="3"/>
      <c r="X134" s="3"/>
      <c r="Y134" s="3"/>
      <c r="Z134" s="3"/>
    </row>
    <row r="135" spans="1:26" ht="62.25" customHeight="1">
      <c r="A135" s="98" t="s">
        <v>132</v>
      </c>
      <c r="B135" s="49"/>
      <c r="C135" s="125" t="s">
        <v>422</v>
      </c>
      <c r="D135" s="76" t="s">
        <v>58</v>
      </c>
      <c r="E135" s="74">
        <v>1</v>
      </c>
      <c r="F135" s="47"/>
      <c r="G135" s="236"/>
      <c r="H135" s="233"/>
      <c r="I135" s="89">
        <v>91</v>
      </c>
      <c r="J135" s="89">
        <v>91</v>
      </c>
      <c r="K135" s="70"/>
      <c r="L135" s="42"/>
      <c r="M135" s="89"/>
      <c r="N135" s="3"/>
      <c r="O135" s="3"/>
      <c r="P135" s="3"/>
      <c r="Q135" s="12"/>
      <c r="R135" s="3"/>
      <c r="S135" s="3"/>
      <c r="T135" s="3"/>
      <c r="U135" s="13"/>
      <c r="V135" s="3"/>
      <c r="W135" s="3"/>
      <c r="X135" s="3"/>
      <c r="Y135" s="3"/>
      <c r="Z135" s="3"/>
    </row>
    <row r="136" spans="1:26" ht="60.75" customHeight="1">
      <c r="A136" s="98" t="s">
        <v>133</v>
      </c>
      <c r="B136" s="49"/>
      <c r="C136" s="125" t="s">
        <v>423</v>
      </c>
      <c r="D136" s="76" t="s">
        <v>58</v>
      </c>
      <c r="E136" s="74">
        <v>1</v>
      </c>
      <c r="F136" s="47"/>
      <c r="G136" s="236"/>
      <c r="H136" s="233"/>
      <c r="I136" s="89">
        <v>222</v>
      </c>
      <c r="J136" s="89">
        <v>222</v>
      </c>
      <c r="K136" s="70"/>
      <c r="L136" s="26"/>
      <c r="M136" s="89"/>
      <c r="N136" s="3"/>
      <c r="O136" s="3"/>
      <c r="P136" s="3"/>
      <c r="Q136" s="12"/>
      <c r="R136" s="3"/>
      <c r="S136" s="3"/>
      <c r="T136" s="3"/>
      <c r="U136" s="13"/>
      <c r="V136" s="3"/>
      <c r="W136" s="3"/>
      <c r="X136" s="3"/>
      <c r="Y136" s="3"/>
      <c r="Z136" s="3"/>
    </row>
    <row r="137" spans="1:26" ht="78.75" customHeight="1">
      <c r="A137" s="98" t="s">
        <v>134</v>
      </c>
      <c r="B137" s="49"/>
      <c r="C137" s="125" t="s">
        <v>402</v>
      </c>
      <c r="D137" s="76" t="s">
        <v>58</v>
      </c>
      <c r="E137" s="74">
        <v>1</v>
      </c>
      <c r="F137" s="50"/>
      <c r="G137" s="236"/>
      <c r="H137" s="233"/>
      <c r="I137" s="89">
        <v>379</v>
      </c>
      <c r="J137" s="89">
        <v>379</v>
      </c>
      <c r="K137" s="70"/>
      <c r="L137" s="41"/>
      <c r="M137" s="89"/>
      <c r="N137" s="3"/>
      <c r="O137" s="3"/>
      <c r="P137" s="3"/>
      <c r="Q137" s="12"/>
      <c r="R137" s="3"/>
      <c r="S137" s="3"/>
      <c r="T137" s="3"/>
      <c r="U137" s="13"/>
      <c r="V137" s="3"/>
      <c r="W137" s="3"/>
      <c r="X137" s="3"/>
      <c r="Y137" s="3"/>
      <c r="Z137" s="3"/>
    </row>
    <row r="138" spans="1:26" ht="48" customHeight="1">
      <c r="A138" s="98" t="s">
        <v>191</v>
      </c>
      <c r="B138" s="49"/>
      <c r="C138" s="125" t="s">
        <v>424</v>
      </c>
      <c r="D138" s="76" t="s">
        <v>58</v>
      </c>
      <c r="E138" s="74">
        <v>1</v>
      </c>
      <c r="F138" s="47"/>
      <c r="G138" s="236"/>
      <c r="H138" s="233"/>
      <c r="I138" s="89">
        <v>91</v>
      </c>
      <c r="J138" s="89">
        <v>91</v>
      </c>
      <c r="K138" s="70"/>
      <c r="L138" s="42"/>
      <c r="M138" s="89"/>
      <c r="N138" s="3"/>
      <c r="O138" s="3"/>
      <c r="P138" s="3"/>
      <c r="Q138" s="12"/>
      <c r="R138" s="3"/>
      <c r="S138" s="3"/>
      <c r="T138" s="3"/>
      <c r="U138" s="13"/>
      <c r="V138" s="3"/>
      <c r="W138" s="3"/>
      <c r="X138" s="3"/>
      <c r="Y138" s="3"/>
      <c r="Z138" s="3"/>
    </row>
    <row r="139" spans="1:26" ht="65.25" customHeight="1">
      <c r="A139" s="98" t="s">
        <v>192</v>
      </c>
      <c r="B139" s="49"/>
      <c r="C139" s="125" t="s">
        <v>425</v>
      </c>
      <c r="D139" s="76" t="s">
        <v>58</v>
      </c>
      <c r="E139" s="74">
        <v>1</v>
      </c>
      <c r="F139" s="47"/>
      <c r="G139" s="236"/>
      <c r="H139" s="233"/>
      <c r="I139" s="89">
        <v>158</v>
      </c>
      <c r="J139" s="89">
        <v>158</v>
      </c>
      <c r="K139" s="70"/>
      <c r="L139" s="42"/>
      <c r="M139" s="89"/>
      <c r="N139" s="3"/>
      <c r="O139" s="3"/>
      <c r="P139" s="3"/>
      <c r="Q139" s="12"/>
      <c r="R139" s="3"/>
      <c r="S139" s="3"/>
      <c r="T139" s="3"/>
      <c r="U139" s="13"/>
      <c r="V139" s="3"/>
      <c r="W139" s="3"/>
      <c r="X139" s="3"/>
      <c r="Y139" s="3"/>
      <c r="Z139" s="3"/>
    </row>
    <row r="140" spans="1:26" ht="57" customHeight="1">
      <c r="A140" s="98" t="s">
        <v>193</v>
      </c>
      <c r="B140" s="49"/>
      <c r="C140" s="125" t="s">
        <v>426</v>
      </c>
      <c r="D140" s="76" t="s">
        <v>58</v>
      </c>
      <c r="E140" s="74">
        <v>1</v>
      </c>
      <c r="F140" s="47"/>
      <c r="G140" s="236"/>
      <c r="H140" s="233"/>
      <c r="I140" s="89">
        <v>162</v>
      </c>
      <c r="J140" s="89">
        <v>162</v>
      </c>
      <c r="K140" s="70"/>
      <c r="L140" s="42"/>
      <c r="M140" s="89"/>
      <c r="N140" s="3"/>
      <c r="O140" s="3"/>
      <c r="P140" s="3"/>
      <c r="Q140" s="12"/>
      <c r="R140" s="3"/>
      <c r="S140" s="3"/>
      <c r="T140" s="3"/>
      <c r="U140" s="13"/>
      <c r="V140" s="3"/>
      <c r="W140" s="3"/>
      <c r="X140" s="3"/>
      <c r="Y140" s="3"/>
      <c r="Z140" s="3"/>
    </row>
    <row r="141" spans="1:26" ht="66.75" customHeight="1">
      <c r="A141" s="98" t="s">
        <v>194</v>
      </c>
      <c r="B141" s="49"/>
      <c r="C141" s="125" t="s">
        <v>427</v>
      </c>
      <c r="D141" s="76" t="s">
        <v>58</v>
      </c>
      <c r="E141" s="74">
        <v>1</v>
      </c>
      <c r="F141" s="47"/>
      <c r="G141" s="236"/>
      <c r="H141" s="233"/>
      <c r="I141" s="89">
        <v>188</v>
      </c>
      <c r="J141" s="89">
        <v>188</v>
      </c>
      <c r="K141" s="70"/>
      <c r="L141" s="42"/>
      <c r="M141" s="89"/>
      <c r="N141" s="3"/>
      <c r="O141" s="3"/>
      <c r="P141" s="3"/>
      <c r="Q141" s="12"/>
      <c r="R141" s="3"/>
      <c r="S141" s="3"/>
      <c r="T141" s="3"/>
      <c r="U141" s="13"/>
      <c r="V141" s="3"/>
      <c r="W141" s="3"/>
      <c r="X141" s="3"/>
      <c r="Y141" s="3"/>
      <c r="Z141" s="3"/>
    </row>
    <row r="142" spans="1:26" ht="82.5" customHeight="1">
      <c r="A142" s="98" t="s">
        <v>195</v>
      </c>
      <c r="B142" s="49"/>
      <c r="C142" s="99" t="s">
        <v>391</v>
      </c>
      <c r="D142" s="76" t="s">
        <v>58</v>
      </c>
      <c r="E142" s="74">
        <v>1</v>
      </c>
      <c r="F142" s="47"/>
      <c r="G142" s="236"/>
      <c r="H142" s="233"/>
      <c r="I142" s="89">
        <v>154</v>
      </c>
      <c r="J142" s="89">
        <v>154</v>
      </c>
      <c r="K142" s="70"/>
      <c r="L142" s="42"/>
      <c r="M142" s="89"/>
      <c r="N142" s="3"/>
      <c r="O142" s="3"/>
      <c r="P142" s="3"/>
      <c r="Q142" s="12"/>
      <c r="R142" s="3"/>
      <c r="S142" s="3"/>
      <c r="T142" s="3"/>
      <c r="U142" s="13"/>
      <c r="V142" s="3"/>
      <c r="W142" s="3"/>
      <c r="X142" s="3"/>
      <c r="Y142" s="3"/>
      <c r="Z142" s="3"/>
    </row>
    <row r="143" spans="1:26" ht="79.5" customHeight="1">
      <c r="A143" s="98" t="s">
        <v>196</v>
      </c>
      <c r="B143" s="49"/>
      <c r="C143" s="99" t="s">
        <v>414</v>
      </c>
      <c r="D143" s="76" t="s">
        <v>58</v>
      </c>
      <c r="E143" s="74">
        <v>1</v>
      </c>
      <c r="F143" s="47"/>
      <c r="G143" s="236"/>
      <c r="H143" s="233"/>
      <c r="I143" s="89">
        <v>66</v>
      </c>
      <c r="J143" s="89">
        <v>66</v>
      </c>
      <c r="K143" s="70"/>
      <c r="L143" s="42"/>
      <c r="M143" s="89"/>
      <c r="N143" s="3"/>
      <c r="O143" s="3"/>
      <c r="P143" s="3"/>
      <c r="Q143" s="12"/>
      <c r="R143" s="3"/>
      <c r="S143" s="3"/>
      <c r="T143" s="3"/>
      <c r="U143" s="13"/>
      <c r="V143" s="3"/>
      <c r="W143" s="3"/>
      <c r="X143" s="3"/>
      <c r="Y143" s="3"/>
      <c r="Z143" s="3"/>
    </row>
    <row r="144" spans="1:26" ht="63" customHeight="1">
      <c r="A144" s="98" t="s">
        <v>197</v>
      </c>
      <c r="B144" s="49"/>
      <c r="C144" s="125" t="s">
        <v>428</v>
      </c>
      <c r="D144" s="76" t="s">
        <v>58</v>
      </c>
      <c r="E144" s="74">
        <v>1</v>
      </c>
      <c r="F144" s="47"/>
      <c r="G144" s="236"/>
      <c r="H144" s="233"/>
      <c r="I144" s="89">
        <v>60</v>
      </c>
      <c r="J144" s="89">
        <v>60</v>
      </c>
      <c r="K144" s="70"/>
      <c r="L144" s="42"/>
      <c r="M144" s="89"/>
      <c r="N144" s="3"/>
      <c r="O144" s="3"/>
      <c r="P144" s="3"/>
      <c r="Q144" s="12"/>
      <c r="R144" s="3"/>
      <c r="S144" s="3"/>
      <c r="T144" s="3"/>
      <c r="U144" s="13"/>
      <c r="V144" s="3"/>
      <c r="W144" s="3"/>
      <c r="X144" s="3"/>
      <c r="Y144" s="3"/>
      <c r="Z144" s="3"/>
    </row>
    <row r="145" spans="1:26" ht="57.75" customHeight="1">
      <c r="A145" s="98" t="s">
        <v>198</v>
      </c>
      <c r="B145" s="49"/>
      <c r="C145" s="125" t="s">
        <v>429</v>
      </c>
      <c r="D145" s="76" t="s">
        <v>58</v>
      </c>
      <c r="E145" s="74">
        <v>1</v>
      </c>
      <c r="F145" s="47"/>
      <c r="G145" s="236"/>
      <c r="H145" s="233"/>
      <c r="I145" s="89">
        <v>30</v>
      </c>
      <c r="J145" s="89">
        <v>30</v>
      </c>
      <c r="K145" s="70"/>
      <c r="L145" s="42"/>
      <c r="M145" s="89"/>
      <c r="N145" s="3"/>
      <c r="O145" s="3"/>
      <c r="P145" s="3"/>
      <c r="Q145" s="12"/>
      <c r="R145" s="3"/>
      <c r="S145" s="3"/>
      <c r="T145" s="3"/>
      <c r="U145" s="13"/>
      <c r="V145" s="3"/>
      <c r="W145" s="3"/>
      <c r="X145" s="3"/>
      <c r="Y145" s="3"/>
      <c r="Z145" s="3"/>
    </row>
    <row r="146" spans="1:26" ht="52.5" customHeight="1">
      <c r="A146" s="98" t="s">
        <v>199</v>
      </c>
      <c r="B146" s="49"/>
      <c r="C146" s="125" t="s">
        <v>430</v>
      </c>
      <c r="D146" s="76" t="s">
        <v>58</v>
      </c>
      <c r="E146" s="74">
        <v>1</v>
      </c>
      <c r="F146" s="47"/>
      <c r="G146" s="236"/>
      <c r="H146" s="234"/>
      <c r="I146" s="89">
        <v>145</v>
      </c>
      <c r="J146" s="89">
        <v>145</v>
      </c>
      <c r="K146" s="70"/>
      <c r="L146" s="42"/>
      <c r="M146" s="89"/>
      <c r="N146" s="3"/>
      <c r="O146" s="3"/>
      <c r="P146" s="3"/>
      <c r="Q146" s="12"/>
      <c r="R146" s="3"/>
      <c r="S146" s="3"/>
      <c r="T146" s="3"/>
      <c r="U146" s="13"/>
      <c r="V146" s="3"/>
      <c r="W146" s="3"/>
      <c r="X146" s="3"/>
      <c r="Y146" s="3"/>
      <c r="Z146" s="3"/>
    </row>
    <row r="147" spans="1:26" ht="27.75" customHeight="1">
      <c r="A147" s="101" t="s">
        <v>135</v>
      </c>
      <c r="B147" s="92"/>
      <c r="C147" s="127" t="s">
        <v>271</v>
      </c>
      <c r="D147" s="103" t="s">
        <v>58</v>
      </c>
      <c r="E147" s="156">
        <f>SUM(E148:E164)</f>
        <v>17</v>
      </c>
      <c r="F147" s="94"/>
      <c r="G147" s="236"/>
      <c r="H147" s="223"/>
      <c r="I147" s="72">
        <f>SUM(I148:I164)</f>
        <v>1445</v>
      </c>
      <c r="J147" s="72">
        <f t="shared" ref="J147" si="1">SUM(J148:J164)</f>
        <v>1445</v>
      </c>
      <c r="K147" s="70"/>
      <c r="L147" s="58"/>
      <c r="M147" s="219"/>
      <c r="N147" s="2"/>
      <c r="O147" s="2"/>
      <c r="P147" s="3"/>
      <c r="Q147" s="3"/>
      <c r="R147" s="3"/>
      <c r="S147" s="8"/>
      <c r="T147" s="8"/>
      <c r="U147" s="8"/>
      <c r="V147" s="8"/>
      <c r="W147" s="8"/>
      <c r="X147" s="8"/>
      <c r="Y147" s="3"/>
      <c r="Z147" s="3"/>
    </row>
    <row r="148" spans="1:26" ht="79.5" customHeight="1">
      <c r="A148" s="98" t="s">
        <v>136</v>
      </c>
      <c r="B148" s="62"/>
      <c r="C148" s="125" t="s">
        <v>402</v>
      </c>
      <c r="D148" s="76" t="s">
        <v>58</v>
      </c>
      <c r="E148" s="74">
        <v>1</v>
      </c>
      <c r="F148" s="94"/>
      <c r="G148" s="236"/>
      <c r="H148" s="224"/>
      <c r="I148" s="89">
        <v>85</v>
      </c>
      <c r="J148" s="89">
        <v>85</v>
      </c>
      <c r="K148" s="70"/>
      <c r="L148" s="30"/>
      <c r="M148" s="89"/>
      <c r="N148" s="2"/>
      <c r="O148" s="2"/>
      <c r="P148" s="3"/>
      <c r="Q148" s="3"/>
      <c r="R148" s="3"/>
      <c r="S148" s="8"/>
      <c r="T148" s="8"/>
      <c r="U148" s="8"/>
      <c r="V148" s="8"/>
      <c r="W148" s="8"/>
      <c r="X148" s="8"/>
      <c r="Y148" s="3"/>
      <c r="Z148" s="3"/>
    </row>
    <row r="149" spans="1:26" ht="63" customHeight="1">
      <c r="A149" s="98" t="s">
        <v>137</v>
      </c>
      <c r="B149" s="92"/>
      <c r="C149" s="125" t="s">
        <v>427</v>
      </c>
      <c r="D149" s="76" t="s">
        <v>58</v>
      </c>
      <c r="E149" s="74">
        <v>1</v>
      </c>
      <c r="F149" s="94"/>
      <c r="G149" s="236"/>
      <c r="H149" s="224"/>
      <c r="I149" s="89">
        <v>85</v>
      </c>
      <c r="J149" s="89">
        <v>85</v>
      </c>
      <c r="K149" s="70"/>
      <c r="L149" s="35"/>
      <c r="M149" s="89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45" customHeight="1">
      <c r="A150" s="98" t="s">
        <v>138</v>
      </c>
      <c r="B150" s="92"/>
      <c r="C150" s="125" t="s">
        <v>424</v>
      </c>
      <c r="D150" s="76" t="s">
        <v>58</v>
      </c>
      <c r="E150" s="74">
        <v>1</v>
      </c>
      <c r="F150" s="92"/>
      <c r="G150" s="236"/>
      <c r="H150" s="224"/>
      <c r="I150" s="89">
        <v>85</v>
      </c>
      <c r="J150" s="89">
        <v>85</v>
      </c>
      <c r="K150" s="70"/>
      <c r="L150" s="231"/>
      <c r="M150" s="89"/>
      <c r="N150" s="3"/>
      <c r="O150" s="3"/>
      <c r="P150" s="3"/>
      <c r="Q150" s="3"/>
      <c r="R150" s="3"/>
      <c r="S150" s="9"/>
      <c r="T150" s="3"/>
      <c r="U150" s="3"/>
      <c r="V150" s="3"/>
      <c r="W150" s="3"/>
      <c r="X150" s="3"/>
      <c r="Y150" s="3"/>
      <c r="Z150" s="3"/>
    </row>
    <row r="151" spans="1:26" ht="48" customHeight="1">
      <c r="A151" s="98" t="s">
        <v>139</v>
      </c>
      <c r="B151" s="92"/>
      <c r="C151" s="125" t="s">
        <v>429</v>
      </c>
      <c r="D151" s="76" t="s">
        <v>58</v>
      </c>
      <c r="E151" s="74">
        <v>1</v>
      </c>
      <c r="F151" s="92"/>
      <c r="G151" s="236"/>
      <c r="H151" s="224"/>
      <c r="I151" s="89">
        <v>85</v>
      </c>
      <c r="J151" s="89">
        <v>85</v>
      </c>
      <c r="K151" s="70"/>
      <c r="L151" s="231"/>
      <c r="M151" s="89"/>
      <c r="N151" s="3"/>
      <c r="O151" s="3"/>
      <c r="P151" s="3"/>
      <c r="Q151" s="3"/>
      <c r="R151" s="3"/>
      <c r="S151" s="9"/>
      <c r="T151" s="3"/>
      <c r="U151" s="3"/>
      <c r="V151" s="3"/>
      <c r="W151" s="3"/>
      <c r="X151" s="3"/>
      <c r="Y151" s="3"/>
      <c r="Z151" s="3"/>
    </row>
    <row r="152" spans="1:26" ht="62.25" customHeight="1">
      <c r="A152" s="98" t="s">
        <v>140</v>
      </c>
      <c r="B152" s="92"/>
      <c r="C152" s="125" t="s">
        <v>426</v>
      </c>
      <c r="D152" s="76" t="s">
        <v>58</v>
      </c>
      <c r="E152" s="74">
        <v>1</v>
      </c>
      <c r="F152" s="92"/>
      <c r="G152" s="236"/>
      <c r="H152" s="224"/>
      <c r="I152" s="89">
        <v>85</v>
      </c>
      <c r="J152" s="89">
        <v>85</v>
      </c>
      <c r="K152" s="70"/>
      <c r="L152" s="231"/>
      <c r="M152" s="89"/>
      <c r="N152" s="3"/>
      <c r="O152" s="3"/>
      <c r="P152" s="3"/>
      <c r="Q152" s="3"/>
      <c r="R152" s="3"/>
      <c r="S152" s="9"/>
      <c r="T152" s="3"/>
      <c r="U152" s="3"/>
      <c r="V152" s="3"/>
      <c r="W152" s="3"/>
      <c r="X152" s="3"/>
      <c r="Y152" s="3"/>
      <c r="Z152" s="3"/>
    </row>
    <row r="153" spans="1:26" ht="77.25" customHeight="1">
      <c r="A153" s="98" t="s">
        <v>141</v>
      </c>
      <c r="B153" s="48"/>
      <c r="C153" s="125" t="s">
        <v>419</v>
      </c>
      <c r="D153" s="76" t="s">
        <v>58</v>
      </c>
      <c r="E153" s="74">
        <v>1</v>
      </c>
      <c r="F153" s="93"/>
      <c r="G153" s="236"/>
      <c r="H153" s="224"/>
      <c r="I153" s="89">
        <v>85</v>
      </c>
      <c r="J153" s="89">
        <v>85</v>
      </c>
      <c r="K153" s="70"/>
      <c r="L153" s="28"/>
      <c r="M153" s="89"/>
      <c r="N153" s="3"/>
      <c r="O153" s="3"/>
      <c r="P153" s="3"/>
      <c r="Q153" s="3"/>
      <c r="R153" s="3"/>
      <c r="S153" s="9"/>
      <c r="T153" s="3"/>
      <c r="U153" s="3"/>
      <c r="V153" s="3"/>
      <c r="W153" s="3"/>
      <c r="X153" s="3"/>
      <c r="Y153" s="3"/>
      <c r="Z153" s="3"/>
    </row>
    <row r="154" spans="1:26" ht="47.25" customHeight="1">
      <c r="A154" s="98" t="s">
        <v>142</v>
      </c>
      <c r="B154" s="48"/>
      <c r="C154" s="125" t="s">
        <v>422</v>
      </c>
      <c r="D154" s="76" t="s">
        <v>58</v>
      </c>
      <c r="E154" s="74">
        <v>1</v>
      </c>
      <c r="F154" s="92"/>
      <c r="G154" s="236"/>
      <c r="H154" s="224"/>
      <c r="I154" s="89">
        <v>85</v>
      </c>
      <c r="J154" s="89">
        <v>85</v>
      </c>
      <c r="K154" s="70"/>
      <c r="L154" s="45"/>
      <c r="M154" s="89"/>
      <c r="N154" s="3"/>
      <c r="O154" s="3"/>
      <c r="P154" s="3"/>
      <c r="Q154" s="3"/>
      <c r="R154" s="3"/>
      <c r="S154" s="9"/>
      <c r="T154" s="3"/>
      <c r="U154" s="3"/>
      <c r="V154" s="3"/>
      <c r="W154" s="3"/>
      <c r="X154" s="3"/>
      <c r="Y154" s="3"/>
      <c r="Z154" s="3"/>
    </row>
    <row r="155" spans="1:26" ht="75.75" customHeight="1">
      <c r="A155" s="98" t="s">
        <v>143</v>
      </c>
      <c r="B155" s="48"/>
      <c r="C155" s="125" t="s">
        <v>430</v>
      </c>
      <c r="D155" s="76" t="s">
        <v>58</v>
      </c>
      <c r="E155" s="74">
        <v>1</v>
      </c>
      <c r="F155" s="52"/>
      <c r="G155" s="236"/>
      <c r="H155" s="224"/>
      <c r="I155" s="89">
        <v>85</v>
      </c>
      <c r="J155" s="89">
        <v>85</v>
      </c>
      <c r="K155" s="70"/>
      <c r="L155" s="20"/>
      <c r="M155" s="89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73.5" customHeight="1">
      <c r="A156" s="98" t="s">
        <v>200</v>
      </c>
      <c r="B156" s="92"/>
      <c r="C156" s="125" t="s">
        <v>428</v>
      </c>
      <c r="D156" s="76" t="s">
        <v>58</v>
      </c>
      <c r="E156" s="74">
        <v>1</v>
      </c>
      <c r="F156" s="50"/>
      <c r="G156" s="236"/>
      <c r="H156" s="224"/>
      <c r="I156" s="89">
        <v>85</v>
      </c>
      <c r="J156" s="89">
        <v>85</v>
      </c>
      <c r="K156" s="70"/>
      <c r="L156" s="19"/>
      <c r="M156" s="89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50.25" customHeight="1">
      <c r="A157" s="98" t="s">
        <v>201</v>
      </c>
      <c r="B157" s="92"/>
      <c r="C157" s="125" t="s">
        <v>420</v>
      </c>
      <c r="D157" s="76" t="s">
        <v>58</v>
      </c>
      <c r="E157" s="74">
        <v>1</v>
      </c>
      <c r="F157" s="92"/>
      <c r="G157" s="236"/>
      <c r="H157" s="224"/>
      <c r="I157" s="89">
        <v>85</v>
      </c>
      <c r="J157" s="89">
        <v>85</v>
      </c>
      <c r="K157" s="70"/>
      <c r="L157" s="28"/>
      <c r="M157" s="89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9.25" customHeight="1">
      <c r="A158" s="98" t="s">
        <v>202</v>
      </c>
      <c r="B158" s="92"/>
      <c r="C158" s="125" t="s">
        <v>425</v>
      </c>
      <c r="D158" s="76" t="s">
        <v>58</v>
      </c>
      <c r="E158" s="74">
        <v>1</v>
      </c>
      <c r="F158" s="92"/>
      <c r="G158" s="236"/>
      <c r="H158" s="224"/>
      <c r="I158" s="89">
        <v>85</v>
      </c>
      <c r="J158" s="89">
        <v>85</v>
      </c>
      <c r="K158" s="70"/>
      <c r="L158" s="46"/>
      <c r="M158" s="89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63" customHeight="1">
      <c r="A159" s="98" t="s">
        <v>203</v>
      </c>
      <c r="B159" s="92"/>
      <c r="C159" s="125" t="s">
        <v>423</v>
      </c>
      <c r="D159" s="76" t="s">
        <v>58</v>
      </c>
      <c r="E159" s="74">
        <v>1</v>
      </c>
      <c r="F159" s="92"/>
      <c r="G159" s="236"/>
      <c r="H159" s="224"/>
      <c r="I159" s="89">
        <v>85</v>
      </c>
      <c r="J159" s="89">
        <v>85</v>
      </c>
      <c r="K159" s="70"/>
      <c r="L159" s="46"/>
      <c r="M159" s="89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68.25" customHeight="1">
      <c r="A160" s="98" t="s">
        <v>204</v>
      </c>
      <c r="B160" s="93"/>
      <c r="C160" s="125" t="s">
        <v>421</v>
      </c>
      <c r="D160" s="76" t="s">
        <v>58</v>
      </c>
      <c r="E160" s="74">
        <v>1</v>
      </c>
      <c r="F160" s="93"/>
      <c r="G160" s="236"/>
      <c r="H160" s="224"/>
      <c r="I160" s="89">
        <v>85</v>
      </c>
      <c r="J160" s="89">
        <v>85</v>
      </c>
      <c r="K160" s="70"/>
      <c r="L160" s="46"/>
      <c r="M160" s="89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3.75" customHeight="1">
      <c r="A161" s="98" t="s">
        <v>205</v>
      </c>
      <c r="B161" s="92"/>
      <c r="C161" s="99" t="s">
        <v>391</v>
      </c>
      <c r="D161" s="76" t="s">
        <v>58</v>
      </c>
      <c r="E161" s="74">
        <v>1</v>
      </c>
      <c r="F161" s="92"/>
      <c r="G161" s="236"/>
      <c r="H161" s="224"/>
      <c r="I161" s="89">
        <v>85</v>
      </c>
      <c r="J161" s="89">
        <v>85</v>
      </c>
      <c r="K161" s="70"/>
      <c r="L161" s="46"/>
      <c r="M161" s="89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61.5" customHeight="1">
      <c r="A162" s="98" t="s">
        <v>206</v>
      </c>
      <c r="B162" s="92"/>
      <c r="C162" s="99" t="s">
        <v>414</v>
      </c>
      <c r="D162" s="76" t="s">
        <v>58</v>
      </c>
      <c r="E162" s="74">
        <v>1</v>
      </c>
      <c r="F162" s="52"/>
      <c r="G162" s="236"/>
      <c r="H162" s="224"/>
      <c r="I162" s="89">
        <v>85</v>
      </c>
      <c r="J162" s="89">
        <v>85</v>
      </c>
      <c r="K162" s="70"/>
      <c r="L162" s="20"/>
      <c r="M162" s="89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85.5" customHeight="1">
      <c r="A163" s="98" t="s">
        <v>207</v>
      </c>
      <c r="B163" s="92"/>
      <c r="C163" s="99" t="s">
        <v>418</v>
      </c>
      <c r="D163" s="76" t="s">
        <v>58</v>
      </c>
      <c r="E163" s="74">
        <v>1</v>
      </c>
      <c r="F163" s="92"/>
      <c r="G163" s="236"/>
      <c r="H163" s="224"/>
      <c r="I163" s="89">
        <v>85</v>
      </c>
      <c r="J163" s="89">
        <v>85</v>
      </c>
      <c r="K163" s="70"/>
      <c r="L163" s="46"/>
      <c r="M163" s="89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66" customHeight="1">
      <c r="A164" s="98" t="s">
        <v>208</v>
      </c>
      <c r="B164" s="92"/>
      <c r="C164" s="75" t="s">
        <v>417</v>
      </c>
      <c r="D164" s="76" t="s">
        <v>58</v>
      </c>
      <c r="E164" s="74">
        <v>1</v>
      </c>
      <c r="F164" s="52"/>
      <c r="G164" s="236"/>
      <c r="H164" s="224"/>
      <c r="I164" s="89">
        <v>85</v>
      </c>
      <c r="J164" s="89">
        <v>85</v>
      </c>
      <c r="K164" s="70"/>
      <c r="L164" s="22"/>
      <c r="M164" s="89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7.5" customHeight="1">
      <c r="A165" s="95" t="s">
        <v>27</v>
      </c>
      <c r="B165" s="92"/>
      <c r="C165" s="129" t="s">
        <v>272</v>
      </c>
      <c r="D165" s="124" t="s">
        <v>58</v>
      </c>
      <c r="E165" s="154">
        <f>SUM(E166:E183)</f>
        <v>18</v>
      </c>
      <c r="F165" s="92"/>
      <c r="G165" s="236"/>
      <c r="H165" s="224"/>
      <c r="I165" s="73">
        <f>SUM(I166:I183)</f>
        <v>5739</v>
      </c>
      <c r="J165" s="73">
        <f>SUM(J166:J183)</f>
        <v>5739</v>
      </c>
      <c r="K165" s="70"/>
      <c r="L165" s="27"/>
      <c r="M165" s="7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78" customHeight="1">
      <c r="A166" s="98" t="s">
        <v>144</v>
      </c>
      <c r="B166" s="92"/>
      <c r="C166" s="125" t="s">
        <v>431</v>
      </c>
      <c r="D166" s="100" t="s">
        <v>58</v>
      </c>
      <c r="E166" s="78">
        <v>1</v>
      </c>
      <c r="F166" s="92"/>
      <c r="G166" s="236"/>
      <c r="H166" s="224"/>
      <c r="I166" s="78">
        <v>133</v>
      </c>
      <c r="J166" s="78">
        <v>133</v>
      </c>
      <c r="K166" s="70"/>
      <c r="L166" s="27"/>
      <c r="M166" s="78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92.25" customHeight="1">
      <c r="A167" s="98" t="s">
        <v>145</v>
      </c>
      <c r="B167" s="92"/>
      <c r="C167" s="125" t="s">
        <v>273</v>
      </c>
      <c r="D167" s="100" t="s">
        <v>58</v>
      </c>
      <c r="E167" s="78">
        <v>1</v>
      </c>
      <c r="F167" s="92"/>
      <c r="G167" s="236"/>
      <c r="H167" s="224"/>
      <c r="I167" s="78">
        <v>412</v>
      </c>
      <c r="J167" s="78">
        <v>412</v>
      </c>
      <c r="K167" s="70"/>
      <c r="L167" s="45"/>
      <c r="M167" s="78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60" customHeight="1">
      <c r="A168" s="98" t="s">
        <v>146</v>
      </c>
      <c r="B168" s="92"/>
      <c r="C168" s="125" t="s">
        <v>274</v>
      </c>
      <c r="D168" s="100" t="s">
        <v>58</v>
      </c>
      <c r="E168" s="78">
        <v>1</v>
      </c>
      <c r="F168" s="54"/>
      <c r="G168" s="236"/>
      <c r="H168" s="224"/>
      <c r="I168" s="78">
        <v>133</v>
      </c>
      <c r="J168" s="78">
        <v>133</v>
      </c>
      <c r="K168" s="70"/>
      <c r="L168" s="23"/>
      <c r="M168" s="78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46.5" customHeight="1">
      <c r="A169" s="98" t="s">
        <v>147</v>
      </c>
      <c r="B169" s="92"/>
      <c r="C169" s="125" t="s">
        <v>275</v>
      </c>
      <c r="D169" s="100" t="s">
        <v>58</v>
      </c>
      <c r="E169" s="78">
        <v>1</v>
      </c>
      <c r="F169" s="92"/>
      <c r="G169" s="236"/>
      <c r="H169" s="224"/>
      <c r="I169" s="78">
        <v>224</v>
      </c>
      <c r="J169" s="78">
        <v>224</v>
      </c>
      <c r="K169" s="70"/>
      <c r="L169" s="45"/>
      <c r="M169" s="78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49.5" customHeight="1">
      <c r="A170" s="98" t="s">
        <v>148</v>
      </c>
      <c r="B170" s="92"/>
      <c r="C170" s="125" t="s">
        <v>276</v>
      </c>
      <c r="D170" s="100" t="s">
        <v>58</v>
      </c>
      <c r="E170" s="78">
        <v>1</v>
      </c>
      <c r="F170" s="92"/>
      <c r="G170" s="236"/>
      <c r="H170" s="224"/>
      <c r="I170" s="78">
        <v>209</v>
      </c>
      <c r="J170" s="78">
        <v>209</v>
      </c>
      <c r="K170" s="70"/>
      <c r="L170" s="45"/>
      <c r="M170" s="78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42.75" customHeight="1">
      <c r="A171" s="98" t="s">
        <v>149</v>
      </c>
      <c r="B171" s="92"/>
      <c r="C171" s="125" t="s">
        <v>277</v>
      </c>
      <c r="D171" s="100" t="s">
        <v>58</v>
      </c>
      <c r="E171" s="78">
        <v>1</v>
      </c>
      <c r="F171" s="54"/>
      <c r="G171" s="236"/>
      <c r="H171" s="224"/>
      <c r="I171" s="78">
        <v>131</v>
      </c>
      <c r="J171" s="78">
        <v>131</v>
      </c>
      <c r="K171" s="70"/>
      <c r="L171" s="23"/>
      <c r="M171" s="78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63" customHeight="1">
      <c r="A172" s="98" t="s">
        <v>150</v>
      </c>
      <c r="B172" s="92"/>
      <c r="C172" s="125" t="s">
        <v>278</v>
      </c>
      <c r="D172" s="100" t="s">
        <v>58</v>
      </c>
      <c r="E172" s="78">
        <v>1</v>
      </c>
      <c r="F172" s="92"/>
      <c r="G172" s="236"/>
      <c r="H172" s="224"/>
      <c r="I172" s="78">
        <v>339</v>
      </c>
      <c r="J172" s="78">
        <v>339</v>
      </c>
      <c r="K172" s="70"/>
      <c r="L172" s="45"/>
      <c r="M172" s="78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60">
      <c r="A173" s="98" t="s">
        <v>151</v>
      </c>
      <c r="B173" s="92"/>
      <c r="C173" s="125" t="s">
        <v>279</v>
      </c>
      <c r="D173" s="100" t="s">
        <v>58</v>
      </c>
      <c r="E173" s="78">
        <v>1</v>
      </c>
      <c r="F173" s="111"/>
      <c r="G173" s="236"/>
      <c r="H173" s="224"/>
      <c r="I173" s="78">
        <v>360</v>
      </c>
      <c r="J173" s="78">
        <v>360</v>
      </c>
      <c r="K173" s="70"/>
      <c r="L173" s="22"/>
      <c r="M173" s="78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60">
      <c r="A174" s="98" t="s">
        <v>152</v>
      </c>
      <c r="B174" s="92"/>
      <c r="C174" s="125" t="s">
        <v>280</v>
      </c>
      <c r="D174" s="100" t="s">
        <v>58</v>
      </c>
      <c r="E174" s="78">
        <v>1</v>
      </c>
      <c r="F174" s="94"/>
      <c r="G174" s="236"/>
      <c r="H174" s="224"/>
      <c r="I174" s="78">
        <v>284</v>
      </c>
      <c r="J174" s="78">
        <v>284</v>
      </c>
      <c r="K174" s="70"/>
      <c r="L174" s="30"/>
      <c r="M174" s="78"/>
      <c r="N174" s="5"/>
      <c r="O174" s="5"/>
      <c r="P174" s="5"/>
      <c r="Q174" s="5"/>
      <c r="R174" s="5"/>
      <c r="S174" s="5"/>
      <c r="T174" s="5"/>
      <c r="U174" s="10"/>
      <c r="V174" s="11"/>
      <c r="W174" s="5"/>
      <c r="X174" s="3"/>
      <c r="Y174" s="3"/>
      <c r="Z174" s="3"/>
    </row>
    <row r="175" spans="1:26" ht="77.25" customHeight="1">
      <c r="A175" s="98" t="s">
        <v>209</v>
      </c>
      <c r="B175" s="92"/>
      <c r="C175" s="125" t="s">
        <v>281</v>
      </c>
      <c r="D175" s="100" t="s">
        <v>58</v>
      </c>
      <c r="E175" s="78">
        <v>1</v>
      </c>
      <c r="F175" s="47"/>
      <c r="G175" s="236"/>
      <c r="H175" s="224"/>
      <c r="I175" s="78">
        <v>284</v>
      </c>
      <c r="J175" s="78">
        <v>284</v>
      </c>
      <c r="K175" s="70"/>
      <c r="L175" s="146"/>
      <c r="M175" s="78"/>
      <c r="N175" s="3"/>
      <c r="O175" s="3"/>
      <c r="P175" s="3"/>
      <c r="Q175" s="12"/>
      <c r="R175" s="3"/>
      <c r="S175" s="3"/>
      <c r="T175" s="3"/>
      <c r="U175" s="13"/>
      <c r="V175" s="3"/>
      <c r="W175" s="3"/>
      <c r="X175" s="3"/>
      <c r="Y175" s="3"/>
      <c r="Z175" s="3"/>
    </row>
    <row r="176" spans="1:26" ht="55.5" customHeight="1">
      <c r="A176" s="98" t="s">
        <v>210</v>
      </c>
      <c r="B176" s="92"/>
      <c r="C176" s="125" t="s">
        <v>282</v>
      </c>
      <c r="D176" s="100" t="s">
        <v>58</v>
      </c>
      <c r="E176" s="78">
        <v>1</v>
      </c>
      <c r="F176" s="47"/>
      <c r="G176" s="236"/>
      <c r="H176" s="224"/>
      <c r="I176" s="78">
        <v>265</v>
      </c>
      <c r="J176" s="78">
        <v>265</v>
      </c>
      <c r="K176" s="70"/>
      <c r="L176" s="27"/>
      <c r="M176" s="78"/>
      <c r="N176" s="3"/>
      <c r="O176" s="3"/>
      <c r="P176" s="3"/>
      <c r="Q176" s="12"/>
      <c r="R176" s="3"/>
      <c r="S176" s="3"/>
      <c r="T176" s="3"/>
      <c r="U176" s="13"/>
      <c r="V176" s="3"/>
      <c r="W176" s="3"/>
      <c r="X176" s="3"/>
      <c r="Y176" s="3"/>
      <c r="Z176" s="3"/>
    </row>
    <row r="177" spans="1:26" ht="71.25" customHeight="1">
      <c r="A177" s="98" t="s">
        <v>211</v>
      </c>
      <c r="B177" s="92"/>
      <c r="C177" s="125" t="s">
        <v>283</v>
      </c>
      <c r="D177" s="100" t="s">
        <v>58</v>
      </c>
      <c r="E177" s="78">
        <v>1</v>
      </c>
      <c r="F177" s="47"/>
      <c r="G177" s="236"/>
      <c r="H177" s="224"/>
      <c r="I177" s="78">
        <v>400</v>
      </c>
      <c r="J177" s="78">
        <v>400</v>
      </c>
      <c r="K177" s="70"/>
      <c r="L177" s="27"/>
      <c r="M177" s="78"/>
      <c r="N177" s="3"/>
      <c r="O177" s="3"/>
      <c r="P177" s="3"/>
      <c r="Q177" s="12"/>
      <c r="R177" s="3"/>
      <c r="S177" s="3"/>
      <c r="T177" s="3"/>
      <c r="U177" s="14"/>
      <c r="V177" s="3"/>
      <c r="W177" s="3"/>
      <c r="X177" s="3"/>
      <c r="Y177" s="3"/>
      <c r="Z177" s="3"/>
    </row>
    <row r="178" spans="1:26" ht="63" customHeight="1">
      <c r="A178" s="98" t="s">
        <v>212</v>
      </c>
      <c r="B178" s="92"/>
      <c r="C178" s="125" t="s">
        <v>284</v>
      </c>
      <c r="D178" s="100" t="s">
        <v>58</v>
      </c>
      <c r="E178" s="78">
        <v>1</v>
      </c>
      <c r="F178" s="47"/>
      <c r="G178" s="236"/>
      <c r="H178" s="224"/>
      <c r="I178" s="78">
        <v>634</v>
      </c>
      <c r="J178" s="78">
        <v>634</v>
      </c>
      <c r="K178" s="70"/>
      <c r="L178" s="27"/>
      <c r="M178" s="78"/>
      <c r="N178" s="3"/>
      <c r="O178" s="3"/>
      <c r="P178" s="3"/>
      <c r="Q178" s="12"/>
      <c r="R178" s="3"/>
      <c r="S178" s="3"/>
      <c r="T178" s="3"/>
      <c r="U178" s="15"/>
      <c r="V178" s="3"/>
      <c r="W178" s="3"/>
      <c r="X178" s="3"/>
      <c r="Y178" s="3"/>
      <c r="Z178" s="3"/>
    </row>
    <row r="179" spans="1:26" ht="78" customHeight="1">
      <c r="A179" s="98" t="s">
        <v>213</v>
      </c>
      <c r="B179" s="92"/>
      <c r="C179" s="99" t="s">
        <v>285</v>
      </c>
      <c r="D179" s="100" t="s">
        <v>58</v>
      </c>
      <c r="E179" s="78">
        <v>1</v>
      </c>
      <c r="F179" s="47"/>
      <c r="G179" s="236"/>
      <c r="H179" s="224"/>
      <c r="I179" s="78">
        <v>522</v>
      </c>
      <c r="J179" s="78">
        <v>522</v>
      </c>
      <c r="K179" s="70"/>
      <c r="L179" s="231"/>
      <c r="M179" s="78"/>
      <c r="N179" s="3"/>
      <c r="O179" s="3"/>
      <c r="P179" s="3"/>
      <c r="Q179" s="12"/>
      <c r="R179" s="3"/>
      <c r="S179" s="3"/>
      <c r="T179" s="3"/>
      <c r="U179" s="13"/>
      <c r="V179" s="3"/>
      <c r="W179" s="3"/>
      <c r="X179" s="3"/>
      <c r="Y179" s="3"/>
      <c r="Z179" s="3"/>
    </row>
    <row r="180" spans="1:26" ht="78" customHeight="1">
      <c r="A180" s="98" t="s">
        <v>214</v>
      </c>
      <c r="B180" s="92"/>
      <c r="C180" s="99" t="s">
        <v>286</v>
      </c>
      <c r="D180" s="100" t="s">
        <v>58</v>
      </c>
      <c r="E180" s="78">
        <v>1</v>
      </c>
      <c r="F180" s="47"/>
      <c r="G180" s="236"/>
      <c r="H180" s="224"/>
      <c r="I180" s="78">
        <v>535</v>
      </c>
      <c r="J180" s="78">
        <v>535</v>
      </c>
      <c r="K180" s="70"/>
      <c r="L180" s="231"/>
      <c r="M180" s="78"/>
      <c r="N180" s="3"/>
      <c r="O180" s="3"/>
      <c r="P180" s="3"/>
      <c r="Q180" s="12"/>
      <c r="R180" s="3"/>
      <c r="S180" s="3"/>
      <c r="T180" s="3"/>
      <c r="U180" s="13"/>
      <c r="V180" s="3"/>
      <c r="W180" s="3"/>
      <c r="X180" s="3"/>
      <c r="Y180" s="3"/>
      <c r="Z180" s="3"/>
    </row>
    <row r="181" spans="1:26" ht="85.5" customHeight="1">
      <c r="A181" s="98" t="s">
        <v>215</v>
      </c>
      <c r="B181" s="92"/>
      <c r="C181" s="99" t="s">
        <v>287</v>
      </c>
      <c r="D181" s="100" t="s">
        <v>58</v>
      </c>
      <c r="E181" s="78">
        <v>1</v>
      </c>
      <c r="F181" s="47"/>
      <c r="G181" s="236"/>
      <c r="H181" s="224"/>
      <c r="I181" s="78">
        <v>158</v>
      </c>
      <c r="J181" s="78">
        <v>158</v>
      </c>
      <c r="K181" s="70"/>
      <c r="L181" s="146"/>
      <c r="M181" s="78"/>
      <c r="N181" s="3"/>
      <c r="O181" s="3"/>
      <c r="P181" s="3"/>
      <c r="Q181" s="12"/>
      <c r="R181" s="3"/>
      <c r="S181" s="3"/>
      <c r="T181" s="3"/>
      <c r="U181" s="13"/>
      <c r="V181" s="3"/>
      <c r="W181" s="3"/>
      <c r="X181" s="3"/>
      <c r="Y181" s="3"/>
      <c r="Z181" s="3"/>
    </row>
    <row r="182" spans="1:26" ht="50.25" customHeight="1">
      <c r="A182" s="98" t="s">
        <v>216</v>
      </c>
      <c r="B182" s="92"/>
      <c r="C182" s="75" t="s">
        <v>288</v>
      </c>
      <c r="D182" s="100" t="s">
        <v>58</v>
      </c>
      <c r="E182" s="78">
        <v>1</v>
      </c>
      <c r="F182" s="52"/>
      <c r="G182" s="236"/>
      <c r="H182" s="224"/>
      <c r="I182" s="78">
        <v>304</v>
      </c>
      <c r="J182" s="78">
        <v>304</v>
      </c>
      <c r="K182" s="70"/>
      <c r="L182" s="22"/>
      <c r="M182" s="78"/>
      <c r="N182" s="3"/>
      <c r="O182" s="3"/>
      <c r="P182" s="3"/>
      <c r="Q182" s="12"/>
      <c r="R182" s="3"/>
      <c r="S182" s="3"/>
      <c r="T182" s="3"/>
      <c r="U182" s="13"/>
      <c r="V182" s="3"/>
      <c r="W182" s="3"/>
      <c r="X182" s="3"/>
      <c r="Y182" s="3"/>
      <c r="Z182" s="3"/>
    </row>
    <row r="183" spans="1:26" ht="58.5" customHeight="1">
      <c r="A183" s="98" t="s">
        <v>217</v>
      </c>
      <c r="B183" s="48"/>
      <c r="C183" s="125" t="s">
        <v>289</v>
      </c>
      <c r="D183" s="100" t="s">
        <v>58</v>
      </c>
      <c r="E183" s="78">
        <v>1</v>
      </c>
      <c r="F183" s="50"/>
      <c r="G183" s="236"/>
      <c r="H183" s="224"/>
      <c r="I183" s="78">
        <v>412</v>
      </c>
      <c r="J183" s="78">
        <v>412</v>
      </c>
      <c r="K183" s="70"/>
      <c r="L183" s="24"/>
      <c r="M183" s="78"/>
      <c r="N183" s="3"/>
      <c r="O183" s="3"/>
      <c r="P183" s="3"/>
      <c r="Q183" s="12"/>
      <c r="R183" s="3"/>
      <c r="S183" s="3"/>
      <c r="T183" s="3"/>
      <c r="U183" s="13"/>
      <c r="V183" s="3"/>
      <c r="W183" s="3"/>
      <c r="X183" s="3"/>
      <c r="Y183" s="3"/>
      <c r="Z183" s="3"/>
    </row>
    <row r="184" spans="1:26" ht="17.25" customHeight="1">
      <c r="A184" s="122" t="s">
        <v>28</v>
      </c>
      <c r="B184" s="48"/>
      <c r="C184" s="130" t="s">
        <v>290</v>
      </c>
      <c r="D184" s="124" t="s">
        <v>58</v>
      </c>
      <c r="E184" s="154">
        <f>SUM(E185:E190)</f>
        <v>6</v>
      </c>
      <c r="F184" s="47"/>
      <c r="G184" s="236"/>
      <c r="H184" s="224"/>
      <c r="I184" s="57">
        <f>SUM(I185:I190)</f>
        <v>3242</v>
      </c>
      <c r="J184" s="57">
        <f>SUM(J185:J190)</f>
        <v>3242</v>
      </c>
      <c r="K184" s="70"/>
      <c r="L184" s="36"/>
      <c r="M184" s="204"/>
      <c r="N184" s="3"/>
      <c r="O184" s="3"/>
      <c r="P184" s="3"/>
      <c r="Q184" s="12"/>
      <c r="R184" s="3"/>
      <c r="S184" s="3"/>
      <c r="T184" s="3"/>
      <c r="U184" s="13"/>
      <c r="V184" s="3"/>
      <c r="W184" s="3"/>
      <c r="X184" s="3"/>
      <c r="Y184" s="3"/>
      <c r="Z184" s="3"/>
    </row>
    <row r="185" spans="1:26" ht="75.75" customHeight="1">
      <c r="A185" s="98" t="s">
        <v>153</v>
      </c>
      <c r="B185" s="48"/>
      <c r="C185" s="125" t="s">
        <v>424</v>
      </c>
      <c r="D185" s="77" t="s">
        <v>58</v>
      </c>
      <c r="E185" s="78">
        <v>1</v>
      </c>
      <c r="F185" s="47"/>
      <c r="G185" s="236"/>
      <c r="H185" s="224"/>
      <c r="I185" s="78">
        <v>490</v>
      </c>
      <c r="J185" s="78">
        <v>490</v>
      </c>
      <c r="K185" s="70"/>
      <c r="L185" s="36"/>
      <c r="M185" s="78"/>
      <c r="N185" s="3"/>
      <c r="O185" s="3"/>
      <c r="P185" s="3"/>
      <c r="Q185" s="12"/>
      <c r="R185" s="3"/>
      <c r="S185" s="3"/>
      <c r="T185" s="3"/>
      <c r="U185" s="13"/>
      <c r="V185" s="3"/>
      <c r="W185" s="3"/>
      <c r="X185" s="3"/>
      <c r="Y185" s="3"/>
      <c r="Z185" s="3"/>
    </row>
    <row r="186" spans="1:26" ht="87.75" customHeight="1">
      <c r="A186" s="98" t="s">
        <v>154</v>
      </c>
      <c r="B186" s="48"/>
      <c r="C186" s="125" t="s">
        <v>398</v>
      </c>
      <c r="D186" s="77" t="s">
        <v>58</v>
      </c>
      <c r="E186" s="78">
        <v>1</v>
      </c>
      <c r="F186" s="47"/>
      <c r="G186" s="236"/>
      <c r="H186" s="224"/>
      <c r="I186" s="78">
        <v>498</v>
      </c>
      <c r="J186" s="78">
        <v>498</v>
      </c>
      <c r="K186" s="70"/>
      <c r="L186" s="46"/>
      <c r="M186" s="78"/>
      <c r="N186" s="3"/>
      <c r="O186" s="3"/>
      <c r="P186" s="3"/>
      <c r="Q186" s="12"/>
      <c r="R186" s="3"/>
      <c r="S186" s="3"/>
      <c r="T186" s="3"/>
      <c r="U186" s="13"/>
      <c r="V186" s="3"/>
      <c r="W186" s="3"/>
      <c r="X186" s="3"/>
      <c r="Y186" s="3"/>
      <c r="Z186" s="3"/>
    </row>
    <row r="187" spans="1:26" ht="60.75" customHeight="1">
      <c r="A187" s="98" t="s">
        <v>155</v>
      </c>
      <c r="B187" s="48"/>
      <c r="C187" s="125" t="s">
        <v>432</v>
      </c>
      <c r="D187" s="77" t="s">
        <v>58</v>
      </c>
      <c r="E187" s="78">
        <v>1</v>
      </c>
      <c r="F187" s="47"/>
      <c r="G187" s="236"/>
      <c r="H187" s="224"/>
      <c r="I187" s="78">
        <v>634</v>
      </c>
      <c r="J187" s="78">
        <v>634</v>
      </c>
      <c r="K187" s="70"/>
      <c r="L187" s="46"/>
      <c r="M187" s="78"/>
      <c r="N187" s="3"/>
      <c r="O187" s="3"/>
      <c r="P187" s="3"/>
      <c r="Q187" s="12"/>
      <c r="R187" s="3"/>
      <c r="S187" s="3"/>
      <c r="T187" s="3"/>
      <c r="U187" s="13"/>
      <c r="V187" s="3"/>
      <c r="W187" s="3"/>
      <c r="X187" s="3"/>
      <c r="Y187" s="3"/>
      <c r="Z187" s="3"/>
    </row>
    <row r="188" spans="1:26" ht="65.25" customHeight="1">
      <c r="A188" s="98" t="s">
        <v>218</v>
      </c>
      <c r="B188" s="48"/>
      <c r="C188" s="125" t="s">
        <v>408</v>
      </c>
      <c r="D188" s="77" t="s">
        <v>58</v>
      </c>
      <c r="E188" s="78">
        <v>1</v>
      </c>
      <c r="F188" s="47"/>
      <c r="G188" s="236"/>
      <c r="H188" s="224"/>
      <c r="I188" s="78">
        <v>428</v>
      </c>
      <c r="J188" s="78">
        <v>428</v>
      </c>
      <c r="K188" s="70"/>
      <c r="L188" s="46"/>
      <c r="M188" s="78"/>
      <c r="N188" s="3"/>
      <c r="O188" s="3"/>
      <c r="P188" s="3"/>
      <c r="Q188" s="12"/>
      <c r="R188" s="3"/>
      <c r="S188" s="3"/>
      <c r="T188" s="3"/>
      <c r="U188" s="13"/>
      <c r="V188" s="3"/>
      <c r="W188" s="3"/>
      <c r="X188" s="3"/>
      <c r="Y188" s="3"/>
      <c r="Z188" s="3"/>
    </row>
    <row r="189" spans="1:26" ht="73.5" customHeight="1">
      <c r="A189" s="98" t="s">
        <v>219</v>
      </c>
      <c r="B189" s="48"/>
      <c r="C189" s="125" t="s">
        <v>433</v>
      </c>
      <c r="D189" s="77" t="s">
        <v>58</v>
      </c>
      <c r="E189" s="78">
        <v>1</v>
      </c>
      <c r="F189" s="47"/>
      <c r="G189" s="236"/>
      <c r="H189" s="224"/>
      <c r="I189" s="78">
        <v>516</v>
      </c>
      <c r="J189" s="78">
        <v>516</v>
      </c>
      <c r="K189" s="70"/>
      <c r="L189" s="46"/>
      <c r="M189" s="78"/>
      <c r="N189" s="3"/>
      <c r="O189" s="3"/>
      <c r="P189" s="3"/>
      <c r="Q189" s="12"/>
      <c r="R189" s="3"/>
      <c r="S189" s="3"/>
      <c r="T189" s="3"/>
      <c r="U189" s="13"/>
      <c r="V189" s="3"/>
      <c r="W189" s="3"/>
      <c r="X189" s="3"/>
      <c r="Y189" s="3"/>
      <c r="Z189" s="3"/>
    </row>
    <row r="190" spans="1:26" ht="78.75" customHeight="1">
      <c r="A190" s="98" t="s">
        <v>220</v>
      </c>
      <c r="B190" s="48"/>
      <c r="C190" s="99" t="s">
        <v>434</v>
      </c>
      <c r="D190" s="77" t="s">
        <v>58</v>
      </c>
      <c r="E190" s="78">
        <v>1</v>
      </c>
      <c r="F190" s="47"/>
      <c r="G190" s="236"/>
      <c r="H190" s="224"/>
      <c r="I190" s="78">
        <v>676</v>
      </c>
      <c r="J190" s="78">
        <v>676</v>
      </c>
      <c r="K190" s="70"/>
      <c r="L190" s="45"/>
      <c r="M190" s="78"/>
      <c r="N190" s="3"/>
      <c r="O190" s="3"/>
      <c r="P190" s="3"/>
      <c r="Q190" s="12"/>
      <c r="R190" s="3"/>
      <c r="S190" s="3"/>
      <c r="T190" s="3"/>
      <c r="U190" s="13"/>
      <c r="V190" s="3"/>
      <c r="W190" s="3"/>
      <c r="X190" s="3"/>
      <c r="Y190" s="3"/>
      <c r="Z190" s="3"/>
    </row>
    <row r="191" spans="1:26" ht="21.75" customHeight="1">
      <c r="A191" s="95" t="s">
        <v>67</v>
      </c>
      <c r="B191" s="48"/>
      <c r="C191" s="96" t="s">
        <v>62</v>
      </c>
      <c r="D191" s="97" t="s">
        <v>59</v>
      </c>
      <c r="E191" s="148">
        <f>E192+E199+E202</f>
        <v>142</v>
      </c>
      <c r="F191" s="52"/>
      <c r="G191" s="236"/>
      <c r="H191" s="224"/>
      <c r="I191" s="71">
        <f>I192+I199+I202</f>
        <v>183818</v>
      </c>
      <c r="J191" s="71">
        <f>J192+J199+J202</f>
        <v>182338</v>
      </c>
      <c r="K191" s="70"/>
      <c r="L191" s="22"/>
      <c r="M191" s="214"/>
      <c r="N191" s="3"/>
      <c r="O191" s="3"/>
      <c r="P191" s="3"/>
      <c r="Q191" s="12"/>
      <c r="R191" s="3"/>
      <c r="S191" s="3"/>
      <c r="T191" s="3"/>
      <c r="U191" s="13"/>
      <c r="V191" s="3"/>
      <c r="W191" s="3"/>
      <c r="X191" s="3"/>
      <c r="Y191" s="3"/>
      <c r="Z191" s="3"/>
    </row>
    <row r="192" spans="1:26" ht="28.5" customHeight="1">
      <c r="A192" s="101" t="s">
        <v>13</v>
      </c>
      <c r="B192" s="48"/>
      <c r="C192" s="102" t="s">
        <v>100</v>
      </c>
      <c r="D192" s="103" t="s">
        <v>59</v>
      </c>
      <c r="E192" s="156">
        <f>SUM(E193:E198)</f>
        <v>51</v>
      </c>
      <c r="F192" s="47"/>
      <c r="G192" s="236"/>
      <c r="H192" s="224"/>
      <c r="I192" s="72">
        <f>SUM(I193:I198)</f>
        <v>139360</v>
      </c>
      <c r="J192" s="72">
        <f>SUM(J193:J198)</f>
        <v>139360</v>
      </c>
      <c r="K192" s="70"/>
      <c r="L192" s="46"/>
      <c r="M192" s="219"/>
      <c r="N192" s="3"/>
      <c r="O192" s="3"/>
      <c r="P192" s="3"/>
      <c r="Q192" s="12"/>
      <c r="R192" s="3"/>
      <c r="S192" s="3"/>
      <c r="T192" s="3"/>
      <c r="U192" s="13"/>
      <c r="V192" s="3"/>
      <c r="W192" s="3"/>
      <c r="X192" s="3"/>
      <c r="Y192" s="3"/>
      <c r="Z192" s="3"/>
    </row>
    <row r="193" spans="1:26" ht="17.25" customHeight="1">
      <c r="A193" s="98" t="s">
        <v>323</v>
      </c>
      <c r="B193" s="48"/>
      <c r="C193" s="121" t="s">
        <v>291</v>
      </c>
      <c r="D193" s="66" t="s">
        <v>59</v>
      </c>
      <c r="E193" s="215">
        <v>10</v>
      </c>
      <c r="F193" s="47"/>
      <c r="G193" s="236"/>
      <c r="H193" s="224"/>
      <c r="I193" s="79">
        <v>2300</v>
      </c>
      <c r="J193" s="79">
        <v>2300</v>
      </c>
      <c r="K193" s="70"/>
      <c r="L193" s="46"/>
      <c r="M193" s="215"/>
      <c r="N193" s="3"/>
      <c r="O193" s="3"/>
      <c r="P193" s="3"/>
      <c r="Q193" s="12"/>
      <c r="R193" s="3"/>
      <c r="S193" s="3"/>
      <c r="T193" s="3"/>
      <c r="U193" s="13"/>
      <c r="V193" s="3"/>
      <c r="W193" s="3"/>
      <c r="X193" s="3"/>
      <c r="Y193" s="3"/>
      <c r="Z193" s="3"/>
    </row>
    <row r="194" spans="1:26" ht="26.25" customHeight="1">
      <c r="A194" s="98" t="s">
        <v>324</v>
      </c>
      <c r="B194" s="48"/>
      <c r="C194" s="121" t="s">
        <v>292</v>
      </c>
      <c r="D194" s="66" t="s">
        <v>59</v>
      </c>
      <c r="E194" s="215">
        <v>10</v>
      </c>
      <c r="F194" s="47"/>
      <c r="G194" s="236"/>
      <c r="H194" s="224"/>
      <c r="I194" s="79">
        <v>2300</v>
      </c>
      <c r="J194" s="79">
        <v>2300</v>
      </c>
      <c r="K194" s="70"/>
      <c r="L194" s="27"/>
      <c r="M194" s="215"/>
      <c r="N194" s="3"/>
      <c r="O194" s="3"/>
      <c r="P194" s="3"/>
      <c r="Q194" s="12"/>
      <c r="R194" s="3"/>
      <c r="S194" s="3"/>
      <c r="T194" s="3"/>
      <c r="U194" s="13"/>
      <c r="V194" s="3"/>
      <c r="W194" s="3"/>
      <c r="X194" s="3"/>
      <c r="Y194" s="3"/>
      <c r="Z194" s="3"/>
    </row>
    <row r="195" spans="1:26" ht="33" customHeight="1">
      <c r="A195" s="98" t="s">
        <v>325</v>
      </c>
      <c r="B195" s="48"/>
      <c r="C195" s="121" t="s">
        <v>293</v>
      </c>
      <c r="D195" s="66" t="s">
        <v>59</v>
      </c>
      <c r="E195" s="215">
        <v>5</v>
      </c>
      <c r="F195" s="47"/>
      <c r="G195" s="236"/>
      <c r="H195" s="224"/>
      <c r="I195" s="79">
        <v>1430</v>
      </c>
      <c r="J195" s="79">
        <v>1430</v>
      </c>
      <c r="K195" s="70"/>
      <c r="L195" s="28"/>
      <c r="M195" s="215"/>
      <c r="N195" s="3"/>
      <c r="O195" s="3"/>
      <c r="P195" s="3"/>
      <c r="Q195" s="12"/>
      <c r="R195" s="3"/>
      <c r="S195" s="3"/>
      <c r="T195" s="3"/>
      <c r="U195" s="13"/>
      <c r="V195" s="3"/>
      <c r="W195" s="3"/>
      <c r="X195" s="3"/>
      <c r="Y195" s="3"/>
      <c r="Z195" s="3"/>
    </row>
    <row r="196" spans="1:26" ht="23.25" customHeight="1">
      <c r="A196" s="98" t="s">
        <v>326</v>
      </c>
      <c r="B196" s="48"/>
      <c r="C196" s="121" t="s">
        <v>294</v>
      </c>
      <c r="D196" s="66" t="s">
        <v>59</v>
      </c>
      <c r="E196" s="215">
        <v>10</v>
      </c>
      <c r="F196" s="47"/>
      <c r="G196" s="236"/>
      <c r="H196" s="224"/>
      <c r="I196" s="79">
        <v>1530</v>
      </c>
      <c r="J196" s="79">
        <v>1530</v>
      </c>
      <c r="K196" s="70"/>
      <c r="L196" s="27"/>
      <c r="M196" s="215"/>
      <c r="N196" s="3"/>
      <c r="O196" s="3"/>
      <c r="P196" s="3"/>
      <c r="Q196" s="12"/>
      <c r="R196" s="3"/>
      <c r="S196" s="3"/>
      <c r="T196" s="3"/>
      <c r="U196" s="13"/>
      <c r="V196" s="3"/>
      <c r="W196" s="3"/>
      <c r="X196" s="3"/>
      <c r="Y196" s="3"/>
      <c r="Z196" s="3"/>
    </row>
    <row r="197" spans="1:26" ht="27" customHeight="1">
      <c r="A197" s="98" t="s">
        <v>327</v>
      </c>
      <c r="B197" s="48"/>
      <c r="C197" s="121" t="s">
        <v>295</v>
      </c>
      <c r="D197" s="66" t="s">
        <v>59</v>
      </c>
      <c r="E197" s="193">
        <v>14</v>
      </c>
      <c r="F197" s="47"/>
      <c r="G197" s="236"/>
      <c r="H197" s="224"/>
      <c r="I197" s="70">
        <v>106400</v>
      </c>
      <c r="J197" s="70">
        <v>106400</v>
      </c>
      <c r="K197" s="70"/>
      <c r="L197" s="28"/>
      <c r="M197" s="70"/>
      <c r="N197" s="3"/>
      <c r="O197" s="3"/>
      <c r="P197" s="3"/>
      <c r="Q197" s="12"/>
      <c r="R197" s="3"/>
      <c r="S197" s="3"/>
      <c r="T197" s="3"/>
      <c r="U197" s="13"/>
      <c r="V197" s="3"/>
      <c r="W197" s="3"/>
      <c r="X197" s="3"/>
      <c r="Y197" s="3"/>
      <c r="Z197" s="3"/>
    </row>
    <row r="198" spans="1:26" ht="20.25" customHeight="1">
      <c r="A198" s="98" t="s">
        <v>328</v>
      </c>
      <c r="B198" s="48"/>
      <c r="C198" s="121" t="s">
        <v>296</v>
      </c>
      <c r="D198" s="66" t="s">
        <v>59</v>
      </c>
      <c r="E198" s="193">
        <v>2</v>
      </c>
      <c r="F198" s="47"/>
      <c r="G198" s="236"/>
      <c r="H198" s="224"/>
      <c r="I198" s="70">
        <v>25400</v>
      </c>
      <c r="J198" s="70">
        <v>25400</v>
      </c>
      <c r="K198" s="70"/>
      <c r="L198" s="46"/>
      <c r="M198" s="70"/>
      <c r="N198" s="3"/>
      <c r="O198" s="3"/>
      <c r="P198" s="3"/>
      <c r="Q198" s="12"/>
      <c r="R198" s="3"/>
      <c r="S198" s="3"/>
      <c r="T198" s="3"/>
      <c r="U198" s="13"/>
      <c r="V198" s="3"/>
      <c r="W198" s="3"/>
      <c r="X198" s="3"/>
      <c r="Y198" s="3"/>
      <c r="Z198" s="3"/>
    </row>
    <row r="199" spans="1:26" ht="26.25" customHeight="1">
      <c r="A199" s="101" t="s">
        <v>14</v>
      </c>
      <c r="B199" s="48"/>
      <c r="C199" s="102" t="s">
        <v>297</v>
      </c>
      <c r="D199" s="103" t="s">
        <v>59</v>
      </c>
      <c r="E199" s="156">
        <f>SUM(E200:E201)</f>
        <v>40</v>
      </c>
      <c r="F199" s="52"/>
      <c r="G199" s="236"/>
      <c r="H199" s="224"/>
      <c r="I199" s="72">
        <f>SUM(I200:I201)</f>
        <v>960</v>
      </c>
      <c r="J199" s="72">
        <f>SUM(J200:J201)</f>
        <v>960</v>
      </c>
      <c r="K199" s="70"/>
      <c r="L199" s="22"/>
      <c r="M199" s="219"/>
      <c r="N199" s="3"/>
      <c r="O199" s="3"/>
      <c r="P199" s="3"/>
      <c r="Q199" s="12"/>
      <c r="R199" s="3"/>
      <c r="S199" s="3"/>
      <c r="T199" s="3"/>
      <c r="U199" s="13"/>
      <c r="V199" s="3"/>
      <c r="W199" s="3"/>
      <c r="X199" s="3"/>
      <c r="Y199" s="3"/>
      <c r="Z199" s="3"/>
    </row>
    <row r="200" spans="1:26" ht="18" customHeight="1">
      <c r="A200" s="98" t="s">
        <v>345</v>
      </c>
      <c r="B200" s="118"/>
      <c r="C200" s="121" t="s">
        <v>101</v>
      </c>
      <c r="D200" s="100" t="s">
        <v>59</v>
      </c>
      <c r="E200" s="159">
        <v>20</v>
      </c>
      <c r="F200" s="119"/>
      <c r="G200" s="236"/>
      <c r="H200" s="224"/>
      <c r="I200" s="79">
        <v>580</v>
      </c>
      <c r="J200" s="79">
        <v>580</v>
      </c>
      <c r="K200" s="70"/>
      <c r="L200" s="29"/>
      <c r="M200" s="215"/>
      <c r="N200" s="3"/>
      <c r="O200" s="3"/>
      <c r="P200" s="3"/>
      <c r="Q200" s="12"/>
      <c r="R200" s="3"/>
      <c r="S200" s="3"/>
      <c r="T200" s="3"/>
      <c r="U200" s="13"/>
      <c r="V200" s="3"/>
      <c r="W200" s="3"/>
      <c r="X200" s="3"/>
      <c r="Y200" s="3"/>
      <c r="Z200" s="3"/>
    </row>
    <row r="201" spans="1:26" ht="13.5" customHeight="1">
      <c r="A201" s="98" t="s">
        <v>346</v>
      </c>
      <c r="B201" s="48"/>
      <c r="C201" s="121" t="s">
        <v>63</v>
      </c>
      <c r="D201" s="100" t="s">
        <v>59</v>
      </c>
      <c r="E201" s="159">
        <v>20</v>
      </c>
      <c r="F201" s="47"/>
      <c r="G201" s="236"/>
      <c r="H201" s="224"/>
      <c r="I201" s="79">
        <v>380</v>
      </c>
      <c r="J201" s="79">
        <v>380</v>
      </c>
      <c r="K201" s="70"/>
      <c r="L201" s="37"/>
      <c r="M201" s="215"/>
      <c r="N201" s="3"/>
      <c r="O201" s="3"/>
      <c r="P201" s="3"/>
      <c r="Q201" s="12"/>
      <c r="R201" s="3"/>
      <c r="S201" s="3"/>
      <c r="T201" s="3"/>
      <c r="U201" s="13"/>
      <c r="V201" s="3"/>
      <c r="W201" s="3"/>
      <c r="X201" s="3"/>
      <c r="Y201" s="3"/>
      <c r="Z201" s="3"/>
    </row>
    <row r="202" spans="1:26" ht="27.75" customHeight="1">
      <c r="A202" s="101" t="s">
        <v>156</v>
      </c>
      <c r="B202" s="48"/>
      <c r="C202" s="102" t="s">
        <v>298</v>
      </c>
      <c r="D202" s="103" t="s">
        <v>59</v>
      </c>
      <c r="E202" s="156">
        <f>SUM(E203:E210)</f>
        <v>51</v>
      </c>
      <c r="F202" s="47"/>
      <c r="G202" s="236"/>
      <c r="H202" s="224"/>
      <c r="I202" s="72">
        <f>SUM(I203:I210)</f>
        <v>43498</v>
      </c>
      <c r="J202" s="72">
        <f>SUM(J203:J210)</f>
        <v>42018</v>
      </c>
      <c r="K202" s="70"/>
      <c r="L202" s="38"/>
      <c r="M202" s="219"/>
      <c r="N202" s="3"/>
      <c r="O202" s="3"/>
      <c r="P202" s="3"/>
      <c r="Q202" s="12"/>
      <c r="R202" s="3"/>
      <c r="S202" s="3"/>
      <c r="T202" s="3"/>
      <c r="U202" s="13"/>
      <c r="V202" s="3"/>
      <c r="W202" s="3"/>
      <c r="X202" s="3"/>
      <c r="Y202" s="3"/>
      <c r="Z202" s="3"/>
    </row>
    <row r="203" spans="1:26" ht="15">
      <c r="A203" s="98" t="s">
        <v>160</v>
      </c>
      <c r="B203" s="118"/>
      <c r="C203" s="121" t="s">
        <v>299</v>
      </c>
      <c r="D203" s="69" t="s">
        <v>59</v>
      </c>
      <c r="E203" s="215">
        <v>10</v>
      </c>
      <c r="F203" s="119"/>
      <c r="G203" s="236"/>
      <c r="H203" s="224"/>
      <c r="I203" s="79">
        <v>1780</v>
      </c>
      <c r="J203" s="79">
        <v>1780</v>
      </c>
      <c r="K203" s="70"/>
      <c r="L203" s="29"/>
      <c r="M203" s="215"/>
      <c r="N203" s="3"/>
      <c r="O203" s="3"/>
      <c r="P203" s="3"/>
      <c r="Q203" s="12"/>
      <c r="R203" s="3"/>
      <c r="S203" s="3"/>
      <c r="T203" s="3"/>
      <c r="U203" s="13"/>
      <c r="V203" s="3"/>
      <c r="W203" s="3"/>
      <c r="X203" s="3"/>
      <c r="Y203" s="3"/>
      <c r="Z203" s="3"/>
    </row>
    <row r="204" spans="1:26" ht="24.75" customHeight="1">
      <c r="A204" s="98" t="s">
        <v>223</v>
      </c>
      <c r="B204" s="118"/>
      <c r="C204" s="121" t="s">
        <v>300</v>
      </c>
      <c r="D204" s="69" t="s">
        <v>59</v>
      </c>
      <c r="E204" s="215">
        <v>3</v>
      </c>
      <c r="F204" s="52"/>
      <c r="G204" s="236"/>
      <c r="H204" s="224"/>
      <c r="I204" s="79">
        <v>13979</v>
      </c>
      <c r="J204" s="79">
        <v>13979</v>
      </c>
      <c r="K204" s="70"/>
      <c r="L204" s="37"/>
      <c r="M204" s="215"/>
      <c r="N204" s="3"/>
      <c r="O204" s="3"/>
      <c r="P204" s="3"/>
      <c r="Q204" s="12"/>
      <c r="R204" s="3"/>
      <c r="S204" s="3"/>
      <c r="T204" s="3"/>
      <c r="U204" s="13"/>
      <c r="V204" s="3"/>
      <c r="W204" s="3"/>
      <c r="X204" s="3"/>
      <c r="Y204" s="3"/>
      <c r="Z204" s="3"/>
    </row>
    <row r="205" spans="1:26" ht="30" customHeight="1">
      <c r="A205" s="98" t="s">
        <v>157</v>
      </c>
      <c r="B205" s="118"/>
      <c r="C205" s="121" t="s">
        <v>301</v>
      </c>
      <c r="D205" s="69" t="s">
        <v>59</v>
      </c>
      <c r="E205" s="215">
        <v>3</v>
      </c>
      <c r="F205" s="52"/>
      <c r="G205" s="236"/>
      <c r="H205" s="224"/>
      <c r="I205" s="79">
        <v>668</v>
      </c>
      <c r="J205" s="79">
        <v>669</v>
      </c>
      <c r="K205" s="70"/>
      <c r="L205" s="37"/>
      <c r="M205" s="215"/>
      <c r="N205" s="3"/>
      <c r="O205" s="3"/>
      <c r="P205" s="3"/>
      <c r="Q205" s="12"/>
      <c r="R205" s="3"/>
      <c r="S205" s="3"/>
      <c r="T205" s="3"/>
      <c r="U205" s="13"/>
      <c r="V205" s="3"/>
      <c r="W205" s="3"/>
      <c r="X205" s="3"/>
      <c r="Y205" s="3"/>
      <c r="Z205" s="3"/>
    </row>
    <row r="206" spans="1:26" ht="16.5" customHeight="1">
      <c r="A206" s="98" t="s">
        <v>224</v>
      </c>
      <c r="B206" s="118"/>
      <c r="C206" s="121" t="s">
        <v>302</v>
      </c>
      <c r="D206" s="69" t="s">
        <v>59</v>
      </c>
      <c r="E206" s="215">
        <v>2</v>
      </c>
      <c r="F206" s="52"/>
      <c r="G206" s="236"/>
      <c r="H206" s="224"/>
      <c r="I206" s="79">
        <v>14500</v>
      </c>
      <c r="J206" s="79">
        <v>14500</v>
      </c>
      <c r="K206" s="70"/>
      <c r="L206" s="37"/>
      <c r="M206" s="215"/>
      <c r="N206" s="3"/>
      <c r="O206" s="3"/>
      <c r="P206" s="3"/>
      <c r="Q206" s="12"/>
      <c r="R206" s="3"/>
      <c r="S206" s="3"/>
      <c r="T206" s="3"/>
      <c r="U206" s="13"/>
      <c r="V206" s="3"/>
      <c r="W206" s="3"/>
      <c r="X206" s="3"/>
      <c r="Y206" s="3"/>
      <c r="Z206" s="3"/>
    </row>
    <row r="207" spans="1:26" ht="36.75" customHeight="1">
      <c r="A207" s="98" t="s">
        <v>225</v>
      </c>
      <c r="B207" s="118"/>
      <c r="C207" s="128" t="s">
        <v>436</v>
      </c>
      <c r="D207" s="69" t="s">
        <v>59</v>
      </c>
      <c r="E207" s="215">
        <v>16</v>
      </c>
      <c r="F207" s="52"/>
      <c r="G207" s="236"/>
      <c r="H207" s="224"/>
      <c r="I207" s="79">
        <v>5161</v>
      </c>
      <c r="J207" s="59">
        <v>3680</v>
      </c>
      <c r="K207" s="70">
        <f>I207-J207</f>
        <v>1481</v>
      </c>
      <c r="L207" s="146" t="s">
        <v>435</v>
      </c>
      <c r="M207" s="211"/>
      <c r="N207" s="3"/>
      <c r="O207" s="3"/>
      <c r="P207" s="3"/>
      <c r="Q207" s="12"/>
      <c r="R207" s="3"/>
      <c r="S207" s="3"/>
      <c r="T207" s="3"/>
      <c r="U207" s="13"/>
      <c r="V207" s="3"/>
      <c r="W207" s="3"/>
      <c r="X207" s="3"/>
      <c r="Y207" s="3"/>
      <c r="Z207" s="3"/>
    </row>
    <row r="208" spans="1:26" ht="20.25" customHeight="1">
      <c r="A208" s="98" t="s">
        <v>226</v>
      </c>
      <c r="B208" s="118"/>
      <c r="C208" s="121" t="s">
        <v>303</v>
      </c>
      <c r="D208" s="69" t="s">
        <v>59</v>
      </c>
      <c r="E208" s="215">
        <v>11</v>
      </c>
      <c r="F208" s="52"/>
      <c r="G208" s="236"/>
      <c r="H208" s="224"/>
      <c r="I208" s="79">
        <v>3102</v>
      </c>
      <c r="J208" s="79">
        <v>3102</v>
      </c>
      <c r="K208" s="70"/>
      <c r="L208" s="39"/>
      <c r="M208" s="215"/>
      <c r="N208" s="3"/>
      <c r="O208" s="3"/>
      <c r="P208" s="3"/>
      <c r="Q208" s="12"/>
      <c r="R208" s="3"/>
      <c r="S208" s="3"/>
      <c r="T208" s="3"/>
      <c r="U208" s="13"/>
      <c r="V208" s="3"/>
      <c r="W208" s="3"/>
      <c r="X208" s="3"/>
      <c r="Y208" s="3"/>
      <c r="Z208" s="3"/>
    </row>
    <row r="209" spans="1:26" ht="17.25" customHeight="1">
      <c r="A209" s="98" t="s">
        <v>227</v>
      </c>
      <c r="B209" s="118"/>
      <c r="C209" s="121" t="s">
        <v>304</v>
      </c>
      <c r="D209" s="69" t="s">
        <v>59</v>
      </c>
      <c r="E209" s="215">
        <v>4</v>
      </c>
      <c r="F209" s="52"/>
      <c r="G209" s="236"/>
      <c r="H209" s="224"/>
      <c r="I209" s="79">
        <v>2240</v>
      </c>
      <c r="J209" s="79">
        <v>2240</v>
      </c>
      <c r="K209" s="70"/>
      <c r="L209" s="39"/>
      <c r="M209" s="215"/>
      <c r="N209" s="3"/>
      <c r="O209" s="3"/>
      <c r="P209" s="3"/>
      <c r="Q209" s="12"/>
      <c r="R209" s="3"/>
      <c r="S209" s="3"/>
      <c r="T209" s="3"/>
      <c r="U209" s="13"/>
      <c r="V209" s="3"/>
      <c r="W209" s="3"/>
      <c r="X209" s="3"/>
      <c r="Y209" s="3"/>
      <c r="Z209" s="3"/>
    </row>
    <row r="210" spans="1:26" ht="19.5" customHeight="1">
      <c r="A210" s="98" t="s">
        <v>228</v>
      </c>
      <c r="B210" s="118"/>
      <c r="C210" s="121" t="s">
        <v>305</v>
      </c>
      <c r="D210" s="69" t="s">
        <v>59</v>
      </c>
      <c r="E210" s="215">
        <v>2</v>
      </c>
      <c r="F210" s="52"/>
      <c r="G210" s="236"/>
      <c r="H210" s="224"/>
      <c r="I210" s="79">
        <v>2068</v>
      </c>
      <c r="J210" s="79">
        <v>2068</v>
      </c>
      <c r="K210" s="70"/>
      <c r="L210" s="39"/>
      <c r="M210" s="215"/>
      <c r="N210" s="3"/>
      <c r="O210" s="3"/>
      <c r="P210" s="3"/>
      <c r="Q210" s="12"/>
      <c r="R210" s="3"/>
      <c r="S210" s="3"/>
      <c r="T210" s="3"/>
      <c r="U210" s="13"/>
      <c r="V210" s="3"/>
      <c r="W210" s="3"/>
      <c r="X210" s="3"/>
      <c r="Y210" s="3"/>
      <c r="Z210" s="3"/>
    </row>
    <row r="211" spans="1:26" ht="24.75" customHeight="1">
      <c r="A211" s="137" t="s">
        <v>31</v>
      </c>
      <c r="B211" s="142"/>
      <c r="C211" s="139" t="s">
        <v>64</v>
      </c>
      <c r="D211" s="143" t="s">
        <v>59</v>
      </c>
      <c r="E211" s="153">
        <f>E212+E219</f>
        <v>17</v>
      </c>
      <c r="F211" s="52"/>
      <c r="G211" s="236"/>
      <c r="H211" s="224"/>
      <c r="I211" s="71">
        <f>I212+I219</f>
        <v>107358</v>
      </c>
      <c r="J211" s="71">
        <f>J212+J219</f>
        <v>107358</v>
      </c>
      <c r="K211" s="70"/>
      <c r="L211" s="39"/>
      <c r="M211" s="214"/>
      <c r="N211" s="3"/>
      <c r="O211" s="3"/>
      <c r="P211" s="3"/>
      <c r="Q211" s="12"/>
      <c r="R211" s="3"/>
      <c r="S211" s="3"/>
      <c r="T211" s="3"/>
      <c r="U211" s="13"/>
      <c r="V211" s="3"/>
      <c r="W211" s="3"/>
      <c r="X211" s="3"/>
      <c r="Y211" s="3"/>
      <c r="Z211" s="3"/>
    </row>
    <row r="212" spans="1:26" ht="38.25" customHeight="1">
      <c r="A212" s="95" t="s">
        <v>347</v>
      </c>
      <c r="B212" s="118"/>
      <c r="C212" s="113" t="s">
        <v>306</v>
      </c>
      <c r="D212" s="97" t="s">
        <v>59</v>
      </c>
      <c r="E212" s="147">
        <f>E213+E217</f>
        <v>14</v>
      </c>
      <c r="F212" s="52"/>
      <c r="G212" s="236"/>
      <c r="H212" s="224"/>
      <c r="I212" s="71">
        <f>I213+I217</f>
        <v>39879</v>
      </c>
      <c r="J212" s="71">
        <f>J213+J217</f>
        <v>39879</v>
      </c>
      <c r="K212" s="70"/>
      <c r="L212" s="39"/>
      <c r="M212" s="214"/>
      <c r="N212" s="3"/>
      <c r="O212" s="3"/>
      <c r="P212" s="3"/>
      <c r="Q212" s="12"/>
      <c r="R212" s="3"/>
      <c r="S212" s="3"/>
      <c r="T212" s="3"/>
      <c r="U212" s="13"/>
      <c r="V212" s="3"/>
      <c r="W212" s="3"/>
      <c r="X212" s="3"/>
      <c r="Y212" s="3"/>
      <c r="Z212" s="3"/>
    </row>
    <row r="213" spans="1:26" ht="24" customHeight="1">
      <c r="A213" s="101" t="s">
        <v>2</v>
      </c>
      <c r="B213" s="120"/>
      <c r="C213" s="102" t="s">
        <v>65</v>
      </c>
      <c r="D213" s="103" t="s">
        <v>59</v>
      </c>
      <c r="E213" s="156">
        <f>SUM(E214:E216)</f>
        <v>13</v>
      </c>
      <c r="F213" s="119"/>
      <c r="G213" s="236"/>
      <c r="H213" s="224"/>
      <c r="I213" s="72">
        <f>SUM(I214:I216)</f>
        <v>28229</v>
      </c>
      <c r="J213" s="72">
        <f>SUM(J214:J216)</f>
        <v>28229</v>
      </c>
      <c r="K213" s="70"/>
      <c r="L213" s="40"/>
      <c r="M213" s="219"/>
      <c r="N213" s="3"/>
      <c r="O213" s="3"/>
      <c r="P213" s="3"/>
      <c r="Q213" s="12"/>
      <c r="R213" s="3"/>
      <c r="S213" s="3"/>
      <c r="T213" s="3"/>
      <c r="U213" s="13"/>
      <c r="V213" s="3"/>
      <c r="W213" s="3"/>
      <c r="X213" s="3"/>
      <c r="Y213" s="3"/>
      <c r="Z213" s="3"/>
    </row>
    <row r="214" spans="1:26" ht="15.75" customHeight="1">
      <c r="A214" s="98" t="s">
        <v>32</v>
      </c>
      <c r="B214" s="49"/>
      <c r="C214" s="131" t="s">
        <v>102</v>
      </c>
      <c r="D214" s="69" t="s">
        <v>59</v>
      </c>
      <c r="E214" s="78">
        <v>5</v>
      </c>
      <c r="F214" s="50"/>
      <c r="G214" s="236"/>
      <c r="H214" s="224"/>
      <c r="I214" s="78">
        <v>20750</v>
      </c>
      <c r="J214" s="78">
        <v>20750</v>
      </c>
      <c r="K214" s="70"/>
      <c r="L214" s="41"/>
      <c r="M214" s="78"/>
      <c r="N214" s="3"/>
      <c r="O214" s="3"/>
      <c r="P214" s="3"/>
      <c r="Q214" s="12"/>
      <c r="R214" s="3"/>
      <c r="S214" s="3"/>
      <c r="T214" s="3"/>
      <c r="U214" s="13"/>
      <c r="V214" s="3"/>
      <c r="W214" s="3"/>
      <c r="X214" s="3"/>
      <c r="Y214" s="3"/>
      <c r="Z214" s="3"/>
    </row>
    <row r="215" spans="1:26" ht="22.5" customHeight="1">
      <c r="A215" s="98" t="s">
        <v>98</v>
      </c>
      <c r="B215" s="49"/>
      <c r="C215" s="131" t="s">
        <v>307</v>
      </c>
      <c r="D215" s="69" t="s">
        <v>59</v>
      </c>
      <c r="E215" s="78">
        <v>4</v>
      </c>
      <c r="F215" s="47"/>
      <c r="G215" s="236"/>
      <c r="H215" s="224"/>
      <c r="I215" s="78">
        <v>3544</v>
      </c>
      <c r="J215" s="78">
        <v>3544</v>
      </c>
      <c r="K215" s="70"/>
      <c r="L215" s="42"/>
      <c r="M215" s="78"/>
      <c r="N215" s="3"/>
      <c r="O215" s="3"/>
      <c r="P215" s="3"/>
      <c r="Q215" s="12"/>
      <c r="R215" s="3"/>
      <c r="S215" s="3"/>
      <c r="T215" s="3"/>
      <c r="U215" s="13"/>
      <c r="V215" s="3"/>
      <c r="W215" s="3"/>
      <c r="X215" s="3"/>
      <c r="Y215" s="3"/>
      <c r="Z215" s="3"/>
    </row>
    <row r="216" spans="1:26" ht="16.5" customHeight="1">
      <c r="A216" s="98" t="s">
        <v>71</v>
      </c>
      <c r="B216" s="49"/>
      <c r="C216" s="131" t="s">
        <v>308</v>
      </c>
      <c r="D216" s="69" t="s">
        <v>59</v>
      </c>
      <c r="E216" s="78">
        <v>4</v>
      </c>
      <c r="F216" s="47"/>
      <c r="G216" s="236"/>
      <c r="H216" s="224"/>
      <c r="I216" s="78">
        <v>3935</v>
      </c>
      <c r="J216" s="78">
        <v>3935</v>
      </c>
      <c r="K216" s="70"/>
      <c r="L216" s="42"/>
      <c r="M216" s="78"/>
      <c r="N216" s="3"/>
      <c r="O216" s="3"/>
      <c r="P216" s="3"/>
      <c r="Q216" s="12"/>
      <c r="R216" s="3"/>
      <c r="S216" s="3"/>
      <c r="T216" s="3"/>
      <c r="U216" s="13"/>
      <c r="V216" s="3"/>
      <c r="W216" s="3"/>
      <c r="X216" s="3"/>
      <c r="Y216" s="3"/>
      <c r="Z216" s="3"/>
    </row>
    <row r="217" spans="1:26" ht="25.5" customHeight="1">
      <c r="A217" s="101" t="s">
        <v>3</v>
      </c>
      <c r="B217" s="49"/>
      <c r="C217" s="102" t="s">
        <v>309</v>
      </c>
      <c r="D217" s="103" t="s">
        <v>59</v>
      </c>
      <c r="E217" s="156">
        <f>E218</f>
        <v>1</v>
      </c>
      <c r="F217" s="47"/>
      <c r="G217" s="236"/>
      <c r="H217" s="224"/>
      <c r="I217" s="72">
        <f>SUM(I218:I218)</f>
        <v>11650</v>
      </c>
      <c r="J217" s="72">
        <f>SUM(J218:J218)</f>
        <v>11650</v>
      </c>
      <c r="K217" s="70"/>
      <c r="L217" s="42"/>
      <c r="M217" s="219"/>
      <c r="N217" s="3"/>
      <c r="O217" s="3"/>
      <c r="P217" s="3"/>
      <c r="Q217" s="12"/>
      <c r="R217" s="3"/>
      <c r="S217" s="3"/>
      <c r="T217" s="3"/>
      <c r="U217" s="13"/>
      <c r="V217" s="3"/>
      <c r="W217" s="3"/>
      <c r="X217" s="3"/>
      <c r="Y217" s="3"/>
      <c r="Z217" s="3"/>
    </row>
    <row r="218" spans="1:26" ht="42" customHeight="1">
      <c r="A218" s="98" t="s">
        <v>33</v>
      </c>
      <c r="B218" s="49"/>
      <c r="C218" s="131" t="s">
        <v>310</v>
      </c>
      <c r="D218" s="100" t="s">
        <v>59</v>
      </c>
      <c r="E218" s="149">
        <v>1</v>
      </c>
      <c r="F218" s="47"/>
      <c r="G218" s="236"/>
      <c r="H218" s="224"/>
      <c r="I218" s="55">
        <v>11650</v>
      </c>
      <c r="J218" s="55">
        <v>11650</v>
      </c>
      <c r="K218" s="70"/>
      <c r="L218" s="42"/>
      <c r="M218" s="194"/>
      <c r="N218" s="3"/>
      <c r="O218" s="3"/>
      <c r="P218" s="3"/>
      <c r="Q218" s="12"/>
      <c r="R218" s="3"/>
      <c r="S218" s="3"/>
      <c r="T218" s="3"/>
      <c r="U218" s="13"/>
      <c r="V218" s="3"/>
      <c r="W218" s="3"/>
      <c r="X218" s="3"/>
      <c r="Y218" s="3"/>
      <c r="Z218" s="3"/>
    </row>
    <row r="219" spans="1:26" ht="27" customHeight="1">
      <c r="A219" s="95" t="s">
        <v>21</v>
      </c>
      <c r="B219" s="49"/>
      <c r="C219" s="113" t="s">
        <v>311</v>
      </c>
      <c r="D219" s="97"/>
      <c r="E219" s="147">
        <f>E220+E223</f>
        <v>3</v>
      </c>
      <c r="F219" s="47"/>
      <c r="G219" s="236"/>
      <c r="H219" s="224"/>
      <c r="I219" s="71">
        <f>I220+I223</f>
        <v>67479</v>
      </c>
      <c r="J219" s="71">
        <f>J220+J223</f>
        <v>67479</v>
      </c>
      <c r="K219" s="70"/>
      <c r="L219" s="42"/>
      <c r="M219" s="214"/>
      <c r="N219" s="3"/>
      <c r="O219" s="3"/>
      <c r="P219" s="3"/>
      <c r="Q219" s="12"/>
      <c r="R219" s="3"/>
      <c r="S219" s="3"/>
      <c r="T219" s="3"/>
      <c r="U219" s="13"/>
      <c r="V219" s="3"/>
      <c r="W219" s="3"/>
      <c r="X219" s="3"/>
      <c r="Y219" s="3"/>
      <c r="Z219" s="3"/>
    </row>
    <row r="220" spans="1:26" ht="35.25" customHeight="1">
      <c r="A220" s="101" t="s">
        <v>348</v>
      </c>
      <c r="B220" s="49"/>
      <c r="C220" s="102" t="s">
        <v>312</v>
      </c>
      <c r="D220" s="103" t="s">
        <v>57</v>
      </c>
      <c r="E220" s="152">
        <f>SUM(E221:E222)</f>
        <v>2</v>
      </c>
      <c r="F220" s="47"/>
      <c r="G220" s="236"/>
      <c r="H220" s="224"/>
      <c r="I220" s="72">
        <f>SUM(I221:I222)</f>
        <v>53339</v>
      </c>
      <c r="J220" s="72">
        <f>SUM(J221:J222)</f>
        <v>53339</v>
      </c>
      <c r="K220" s="70"/>
      <c r="L220" s="42"/>
      <c r="M220" s="219"/>
      <c r="N220" s="3"/>
      <c r="O220" s="3"/>
      <c r="P220" s="3"/>
      <c r="Q220" s="12"/>
      <c r="R220" s="3"/>
      <c r="S220" s="3"/>
      <c r="T220" s="3"/>
      <c r="U220" s="13"/>
      <c r="V220" s="3"/>
      <c r="W220" s="3"/>
      <c r="X220" s="3"/>
      <c r="Y220" s="3"/>
      <c r="Z220" s="3"/>
    </row>
    <row r="221" spans="1:26" ht="61.5" customHeight="1">
      <c r="A221" s="98" t="s">
        <v>349</v>
      </c>
      <c r="B221" s="49"/>
      <c r="C221" s="131" t="s">
        <v>313</v>
      </c>
      <c r="D221" s="100" t="s">
        <v>57</v>
      </c>
      <c r="E221" s="151">
        <v>1</v>
      </c>
      <c r="F221" s="47"/>
      <c r="G221" s="236"/>
      <c r="H221" s="224"/>
      <c r="I221" s="78">
        <v>27571</v>
      </c>
      <c r="J221" s="78">
        <v>27571</v>
      </c>
      <c r="K221" s="70"/>
      <c r="L221" s="42"/>
      <c r="M221" s="78"/>
      <c r="N221" s="3"/>
      <c r="O221" s="3"/>
      <c r="P221" s="3"/>
      <c r="Q221" s="12"/>
      <c r="R221" s="3"/>
      <c r="S221" s="3"/>
      <c r="T221" s="3"/>
      <c r="U221" s="13"/>
      <c r="V221" s="3"/>
      <c r="W221" s="3"/>
      <c r="X221" s="3"/>
      <c r="Y221" s="3"/>
      <c r="Z221" s="3"/>
    </row>
    <row r="222" spans="1:26" ht="12.75" customHeight="1">
      <c r="A222" s="98" t="s">
        <v>7</v>
      </c>
      <c r="B222" s="49"/>
      <c r="C222" s="131" t="s">
        <v>314</v>
      </c>
      <c r="D222" s="100" t="s">
        <v>57</v>
      </c>
      <c r="E222" s="151">
        <v>1</v>
      </c>
      <c r="F222" s="47"/>
      <c r="G222" s="236"/>
      <c r="H222" s="224"/>
      <c r="I222" s="78">
        <v>25768</v>
      </c>
      <c r="J222" s="78">
        <v>25768</v>
      </c>
      <c r="K222" s="70"/>
      <c r="L222" s="42"/>
      <c r="M222" s="78"/>
      <c r="N222" s="3"/>
      <c r="O222" s="3"/>
      <c r="P222" s="3"/>
      <c r="Q222" s="12"/>
      <c r="R222" s="3"/>
      <c r="S222" s="3"/>
      <c r="T222" s="3"/>
      <c r="U222" s="13"/>
      <c r="V222" s="3"/>
      <c r="W222" s="3"/>
      <c r="X222" s="3"/>
      <c r="Y222" s="3"/>
      <c r="Z222" s="3"/>
    </row>
    <row r="223" spans="1:26" ht="41.25" customHeight="1">
      <c r="A223" s="101" t="s">
        <v>10</v>
      </c>
      <c r="B223" s="49"/>
      <c r="C223" s="102" t="s">
        <v>315</v>
      </c>
      <c r="D223" s="103" t="s">
        <v>159</v>
      </c>
      <c r="E223" s="156">
        <v>1</v>
      </c>
      <c r="F223" s="47"/>
      <c r="G223" s="236"/>
      <c r="H223" s="224"/>
      <c r="I223" s="72">
        <f>I224</f>
        <v>14140</v>
      </c>
      <c r="J223" s="72">
        <f>J224</f>
        <v>14140</v>
      </c>
      <c r="K223" s="70"/>
      <c r="L223" s="42"/>
      <c r="M223" s="219"/>
      <c r="N223" s="3"/>
      <c r="O223" s="3"/>
      <c r="P223" s="3"/>
      <c r="Q223" s="12"/>
      <c r="R223" s="3"/>
      <c r="S223" s="3"/>
      <c r="T223" s="3"/>
      <c r="U223" s="13"/>
      <c r="V223" s="3"/>
      <c r="W223" s="3"/>
      <c r="X223" s="3"/>
      <c r="Y223" s="3"/>
      <c r="Z223" s="3"/>
    </row>
    <row r="224" spans="1:26" ht="51.75" customHeight="1">
      <c r="A224" s="98" t="s">
        <v>36</v>
      </c>
      <c r="B224" s="49"/>
      <c r="C224" s="131" t="s">
        <v>316</v>
      </c>
      <c r="D224" s="100" t="s">
        <v>159</v>
      </c>
      <c r="E224" s="149">
        <v>1</v>
      </c>
      <c r="F224" s="47"/>
      <c r="G224" s="236"/>
      <c r="H224" s="224"/>
      <c r="I224" s="55">
        <v>14140</v>
      </c>
      <c r="J224" s="55">
        <v>14140</v>
      </c>
      <c r="K224" s="70"/>
      <c r="L224" s="42"/>
      <c r="M224" s="194"/>
      <c r="N224" s="3"/>
      <c r="O224" s="3"/>
      <c r="P224" s="3"/>
      <c r="Q224" s="12"/>
      <c r="R224" s="3"/>
      <c r="S224" s="3"/>
      <c r="T224" s="3"/>
      <c r="U224" s="13"/>
      <c r="V224" s="3"/>
      <c r="W224" s="3"/>
      <c r="X224" s="3"/>
      <c r="Y224" s="3"/>
      <c r="Z224" s="3"/>
    </row>
    <row r="225" spans="1:26" ht="29.25" customHeight="1">
      <c r="A225" s="137" t="s">
        <v>34</v>
      </c>
      <c r="B225" s="144"/>
      <c r="C225" s="139" t="s">
        <v>66</v>
      </c>
      <c r="D225" s="140" t="s">
        <v>59</v>
      </c>
      <c r="E225" s="214">
        <f>E226+E232</f>
        <v>11</v>
      </c>
      <c r="F225" s="47"/>
      <c r="G225" s="236"/>
      <c r="H225" s="224"/>
      <c r="I225" s="71">
        <f>I226+I232</f>
        <v>205129</v>
      </c>
      <c r="J225" s="71">
        <f>J226+J232</f>
        <v>47308</v>
      </c>
      <c r="K225" s="70"/>
      <c r="L225" s="42"/>
      <c r="M225" s="214"/>
      <c r="N225" s="3"/>
      <c r="O225" s="3"/>
      <c r="P225" s="3"/>
      <c r="Q225" s="12"/>
      <c r="R225" s="3"/>
      <c r="S225" s="3"/>
      <c r="T225" s="3"/>
      <c r="U225" s="13"/>
      <c r="V225" s="3"/>
      <c r="W225" s="3"/>
      <c r="X225" s="3"/>
      <c r="Y225" s="3"/>
      <c r="Z225" s="3"/>
    </row>
    <row r="226" spans="1:26" ht="12.75" customHeight="1">
      <c r="A226" s="101" t="s">
        <v>20</v>
      </c>
      <c r="B226" s="49"/>
      <c r="C226" s="102" t="s">
        <v>66</v>
      </c>
      <c r="D226" s="132" t="s">
        <v>59</v>
      </c>
      <c r="E226" s="219">
        <f>SUM(E227:E231)</f>
        <v>10</v>
      </c>
      <c r="F226" s="47"/>
      <c r="G226" s="236"/>
      <c r="H226" s="224"/>
      <c r="I226" s="72">
        <f>SUM(I227:I231)</f>
        <v>185133</v>
      </c>
      <c r="J226" s="72">
        <f>SUM(J227:J231)</f>
        <v>27312</v>
      </c>
      <c r="K226" s="70"/>
      <c r="L226" s="42"/>
      <c r="M226" s="219"/>
      <c r="N226" s="3"/>
      <c r="O226" s="3"/>
      <c r="P226" s="3"/>
      <c r="Q226" s="12"/>
      <c r="R226" s="3"/>
      <c r="S226" s="3"/>
      <c r="T226" s="3"/>
      <c r="U226" s="13"/>
      <c r="V226" s="3"/>
      <c r="W226" s="3"/>
      <c r="X226" s="3"/>
      <c r="Y226" s="3"/>
      <c r="Z226" s="3"/>
    </row>
    <row r="227" spans="1:26" ht="15.75" customHeight="1">
      <c r="A227" s="98" t="s">
        <v>2</v>
      </c>
      <c r="B227" s="49"/>
      <c r="C227" s="115" t="s">
        <v>162</v>
      </c>
      <c r="D227" s="133" t="s">
        <v>59</v>
      </c>
      <c r="E227" s="194">
        <v>1</v>
      </c>
      <c r="F227" s="47"/>
      <c r="G227" s="236"/>
      <c r="H227" s="224"/>
      <c r="I227" s="78">
        <v>27312</v>
      </c>
      <c r="J227" s="78">
        <v>27312</v>
      </c>
      <c r="K227" s="70"/>
      <c r="L227" s="42"/>
      <c r="M227" s="78"/>
      <c r="N227" s="3"/>
      <c r="O227" s="3"/>
      <c r="P227" s="3"/>
      <c r="Q227" s="12"/>
      <c r="R227" s="3"/>
      <c r="S227" s="3"/>
      <c r="T227" s="3"/>
      <c r="U227" s="13"/>
      <c r="V227" s="3"/>
      <c r="W227" s="3"/>
      <c r="X227" s="3"/>
      <c r="Y227" s="3"/>
      <c r="Z227" s="3"/>
    </row>
    <row r="228" spans="1:26" ht="28.5" customHeight="1">
      <c r="A228" s="98" t="s">
        <v>3</v>
      </c>
      <c r="B228" s="49"/>
      <c r="C228" s="80" t="s">
        <v>317</v>
      </c>
      <c r="D228" s="134" t="s">
        <v>59</v>
      </c>
      <c r="E228" s="194">
        <v>3</v>
      </c>
      <c r="F228" s="47"/>
      <c r="G228" s="236"/>
      <c r="H228" s="224"/>
      <c r="I228" s="55">
        <v>56100</v>
      </c>
      <c r="J228" s="59">
        <v>0</v>
      </c>
      <c r="K228" s="70"/>
      <c r="L228" s="91" t="s">
        <v>466</v>
      </c>
      <c r="M228" s="211"/>
      <c r="N228" s="3"/>
      <c r="O228" s="3"/>
      <c r="P228" s="3"/>
      <c r="Q228" s="12"/>
      <c r="R228" s="3"/>
      <c r="S228" s="3"/>
      <c r="T228" s="3"/>
      <c r="U228" s="13"/>
      <c r="V228" s="3"/>
      <c r="W228" s="3"/>
      <c r="X228" s="3"/>
      <c r="Y228" s="3"/>
      <c r="Z228" s="3"/>
    </row>
    <row r="229" spans="1:26" ht="33" customHeight="1">
      <c r="A229" s="98" t="s">
        <v>4</v>
      </c>
      <c r="B229" s="49"/>
      <c r="C229" s="80" t="s">
        <v>318</v>
      </c>
      <c r="D229" s="134" t="s">
        <v>59</v>
      </c>
      <c r="E229" s="194">
        <v>3</v>
      </c>
      <c r="F229" s="47"/>
      <c r="G229" s="236"/>
      <c r="H229" s="224"/>
      <c r="I229" s="55">
        <v>41325</v>
      </c>
      <c r="J229" s="51">
        <v>0</v>
      </c>
      <c r="K229" s="70"/>
      <c r="L229" s="91" t="s">
        <v>466</v>
      </c>
      <c r="M229" s="211"/>
      <c r="N229" s="3"/>
      <c r="O229" s="3"/>
      <c r="P229" s="3"/>
      <c r="Q229" s="12"/>
      <c r="R229" s="3"/>
      <c r="S229" s="3"/>
      <c r="T229" s="3"/>
      <c r="U229" s="13"/>
      <c r="V229" s="3"/>
      <c r="W229" s="3"/>
      <c r="X229" s="3"/>
      <c r="Y229" s="3"/>
      <c r="Z229" s="3"/>
    </row>
    <row r="230" spans="1:26" ht="17.25" customHeight="1">
      <c r="A230" s="98" t="s">
        <v>5</v>
      </c>
      <c r="B230" s="49"/>
      <c r="C230" s="80" t="s">
        <v>319</v>
      </c>
      <c r="D230" s="134" t="s">
        <v>59</v>
      </c>
      <c r="E230" s="194">
        <v>1</v>
      </c>
      <c r="F230" s="47"/>
      <c r="G230" s="236"/>
      <c r="H230" s="224"/>
      <c r="I230" s="55">
        <v>31300</v>
      </c>
      <c r="J230" s="59">
        <v>0</v>
      </c>
      <c r="K230" s="70"/>
      <c r="L230" s="91" t="s">
        <v>466</v>
      </c>
      <c r="M230" s="211"/>
      <c r="N230" s="3"/>
      <c r="O230" s="3"/>
      <c r="P230" s="3"/>
      <c r="Q230" s="12"/>
      <c r="R230" s="3"/>
      <c r="S230" s="3"/>
      <c r="T230" s="3"/>
      <c r="U230" s="13"/>
      <c r="V230" s="3"/>
      <c r="W230" s="3"/>
      <c r="X230" s="3"/>
      <c r="Y230" s="3"/>
      <c r="Z230" s="3"/>
    </row>
    <row r="231" spans="1:26" ht="17.25" customHeight="1">
      <c r="A231" s="98" t="s">
        <v>15</v>
      </c>
      <c r="B231" s="49"/>
      <c r="C231" s="80" t="s">
        <v>320</v>
      </c>
      <c r="D231" s="134" t="s">
        <v>59</v>
      </c>
      <c r="E231" s="194">
        <v>2</v>
      </c>
      <c r="F231" s="47"/>
      <c r="G231" s="236"/>
      <c r="H231" s="224"/>
      <c r="I231" s="55">
        <v>29096</v>
      </c>
      <c r="J231" s="59">
        <v>0</v>
      </c>
      <c r="K231" s="70"/>
      <c r="L231" s="91" t="s">
        <v>466</v>
      </c>
      <c r="M231" s="211"/>
      <c r="N231" s="3"/>
      <c r="O231" s="3"/>
      <c r="P231" s="3"/>
      <c r="Q231" s="12"/>
      <c r="R231" s="3"/>
      <c r="S231" s="3"/>
      <c r="T231" s="3"/>
      <c r="U231" s="13"/>
      <c r="V231" s="3"/>
      <c r="W231" s="3"/>
      <c r="X231" s="3"/>
      <c r="Y231" s="3"/>
      <c r="Z231" s="3"/>
    </row>
    <row r="232" spans="1:26" ht="15.75" customHeight="1">
      <c r="A232" s="101" t="s">
        <v>21</v>
      </c>
      <c r="B232" s="49"/>
      <c r="C232" s="135" t="s">
        <v>321</v>
      </c>
      <c r="D232" s="132" t="s">
        <v>59</v>
      </c>
      <c r="E232" s="219">
        <f>SUM(E233:E233)</f>
        <v>1</v>
      </c>
      <c r="F232" s="47"/>
      <c r="G232" s="236"/>
      <c r="H232" s="224"/>
      <c r="I232" s="72">
        <f>SUM(I233:I233)</f>
        <v>19996</v>
      </c>
      <c r="J232" s="72">
        <f>SUM(J233:J233)</f>
        <v>19996</v>
      </c>
      <c r="K232" s="70"/>
      <c r="L232" s="42"/>
      <c r="M232" s="219"/>
      <c r="N232" s="3"/>
      <c r="O232" s="3"/>
      <c r="P232" s="3"/>
      <c r="Q232" s="12"/>
      <c r="R232" s="3"/>
      <c r="S232" s="3"/>
      <c r="T232" s="3"/>
      <c r="U232" s="13"/>
      <c r="V232" s="3"/>
      <c r="W232" s="3"/>
      <c r="X232" s="3"/>
      <c r="Y232" s="3"/>
      <c r="Z232" s="3"/>
    </row>
    <row r="233" spans="1:26" ht="36.75" customHeight="1">
      <c r="A233" s="98" t="s">
        <v>9</v>
      </c>
      <c r="B233" s="49"/>
      <c r="C233" s="80" t="s">
        <v>322</v>
      </c>
      <c r="D233" s="136" t="s">
        <v>59</v>
      </c>
      <c r="E233" s="194">
        <v>1</v>
      </c>
      <c r="F233" s="47"/>
      <c r="G233" s="237"/>
      <c r="H233" s="224"/>
      <c r="I233" s="81">
        <v>19996</v>
      </c>
      <c r="J233" s="81">
        <v>19996</v>
      </c>
      <c r="K233" s="70"/>
      <c r="L233" s="46"/>
      <c r="M233" s="216"/>
      <c r="N233" s="3"/>
      <c r="O233" s="3"/>
      <c r="P233" s="3"/>
      <c r="Q233" s="12"/>
      <c r="R233" s="3"/>
      <c r="S233" s="3"/>
      <c r="T233" s="3"/>
      <c r="U233" s="13"/>
      <c r="V233" s="3"/>
      <c r="W233" s="3"/>
      <c r="X233" s="3"/>
      <c r="Y233" s="3"/>
      <c r="Z233" s="3"/>
    </row>
    <row r="234" spans="1:26" ht="51" customHeight="1">
      <c r="A234" s="48"/>
      <c r="B234" s="157" t="s">
        <v>464</v>
      </c>
      <c r="C234" s="160" t="s">
        <v>438</v>
      </c>
      <c r="D234" s="167"/>
      <c r="E234" s="190"/>
      <c r="F234" s="165"/>
      <c r="G234" s="25"/>
      <c r="H234" s="174"/>
      <c r="I234" s="190">
        <v>949749</v>
      </c>
      <c r="J234" s="178">
        <v>947363</v>
      </c>
      <c r="K234" s="176"/>
      <c r="L234" s="42"/>
      <c r="M234" s="21"/>
      <c r="N234" s="3"/>
      <c r="O234" s="3"/>
      <c r="P234" s="3"/>
      <c r="Q234" s="12"/>
      <c r="R234" s="3"/>
      <c r="S234" s="3"/>
      <c r="T234" s="3"/>
      <c r="U234" s="13"/>
      <c r="V234" s="3"/>
      <c r="W234" s="3"/>
      <c r="X234" s="3"/>
      <c r="Y234" s="3"/>
      <c r="Z234" s="3"/>
    </row>
    <row r="235" spans="1:26" ht="14.25">
      <c r="A235" s="187" t="s">
        <v>20</v>
      </c>
      <c r="B235" s="173"/>
      <c r="C235" s="188" t="s">
        <v>439</v>
      </c>
      <c r="D235" s="189" t="s">
        <v>440</v>
      </c>
      <c r="E235" s="190">
        <v>2696</v>
      </c>
      <c r="F235" s="165"/>
      <c r="G235" s="174"/>
      <c r="H235" s="174"/>
      <c r="I235" s="190">
        <v>744784</v>
      </c>
      <c r="J235" s="178">
        <v>744784</v>
      </c>
      <c r="K235" s="178">
        <v>2386</v>
      </c>
      <c r="L235" s="179"/>
      <c r="M235" s="172"/>
      <c r="N235" s="162"/>
      <c r="O235" s="162"/>
      <c r="P235" s="162"/>
      <c r="Q235" s="169"/>
      <c r="R235" s="162"/>
      <c r="S235" s="162"/>
      <c r="T235" s="162"/>
      <c r="U235" s="170"/>
      <c r="V235" s="162"/>
      <c r="W235" s="162"/>
      <c r="X235" s="162"/>
      <c r="Y235" s="162"/>
      <c r="Z235" s="162"/>
    </row>
    <row r="236" spans="1:26" ht="41.25" customHeight="1">
      <c r="A236" s="191" t="s">
        <v>2</v>
      </c>
      <c r="B236" s="173"/>
      <c r="C236" s="222" t="s">
        <v>441</v>
      </c>
      <c r="D236" s="193" t="s">
        <v>440</v>
      </c>
      <c r="E236" s="194">
        <v>246</v>
      </c>
      <c r="F236" s="165"/>
      <c r="G236" s="174"/>
      <c r="H236" s="174"/>
      <c r="I236" s="171">
        <v>506324</v>
      </c>
      <c r="J236" s="171">
        <v>506324</v>
      </c>
      <c r="K236" s="211">
        <f>I236-J236</f>
        <v>0</v>
      </c>
      <c r="L236" s="179"/>
      <c r="M236" s="172"/>
      <c r="N236" s="162"/>
      <c r="O236" s="162"/>
      <c r="P236" s="162"/>
      <c r="Q236" s="169"/>
      <c r="R236" s="162"/>
      <c r="S236" s="162"/>
      <c r="T236" s="162"/>
      <c r="U236" s="170"/>
      <c r="V236" s="162"/>
      <c r="W236" s="162"/>
      <c r="X236" s="162"/>
      <c r="Y236" s="162"/>
      <c r="Z236" s="162"/>
    </row>
    <row r="237" spans="1:26" ht="42.75" customHeight="1">
      <c r="A237" s="191" t="s">
        <v>3</v>
      </c>
      <c r="B237" s="173"/>
      <c r="C237" s="222" t="s">
        <v>442</v>
      </c>
      <c r="D237" s="193" t="s">
        <v>440</v>
      </c>
      <c r="E237" s="194">
        <v>2450</v>
      </c>
      <c r="F237" s="177"/>
      <c r="G237" s="174"/>
      <c r="H237" s="174"/>
      <c r="I237" s="171">
        <v>238460</v>
      </c>
      <c r="J237" s="171">
        <v>238460</v>
      </c>
      <c r="K237" s="211">
        <f>I237-J237</f>
        <v>0</v>
      </c>
      <c r="L237" s="179"/>
      <c r="M237" s="172"/>
      <c r="N237" s="162"/>
      <c r="O237" s="162"/>
      <c r="P237" s="162"/>
      <c r="Q237" s="169"/>
      <c r="R237" s="162"/>
      <c r="S237" s="162"/>
      <c r="T237" s="162"/>
      <c r="U237" s="170"/>
      <c r="V237" s="162"/>
      <c r="W237" s="162"/>
      <c r="X237" s="162"/>
      <c r="Y237" s="162"/>
      <c r="Z237" s="162"/>
    </row>
    <row r="238" spans="1:26" ht="30">
      <c r="A238" s="187" t="s">
        <v>21</v>
      </c>
      <c r="B238" s="173"/>
      <c r="C238" s="195" t="s">
        <v>443</v>
      </c>
      <c r="D238" s="196" t="s">
        <v>57</v>
      </c>
      <c r="E238" s="197">
        <v>1</v>
      </c>
      <c r="F238" s="177"/>
      <c r="G238" s="174"/>
      <c r="H238" s="174"/>
      <c r="I238" s="168">
        <v>5969</v>
      </c>
      <c r="J238" s="168">
        <v>5969</v>
      </c>
      <c r="K238" s="212">
        <v>0</v>
      </c>
      <c r="L238" s="179"/>
      <c r="M238" s="172"/>
      <c r="N238" s="162"/>
      <c r="O238" s="162"/>
      <c r="P238" s="162"/>
      <c r="Q238" s="169"/>
      <c r="R238" s="162"/>
      <c r="S238" s="162"/>
      <c r="T238" s="162"/>
      <c r="U238" s="170"/>
      <c r="V238" s="162"/>
      <c r="W238" s="162"/>
      <c r="X238" s="162"/>
      <c r="Y238" s="162"/>
      <c r="Z238" s="162"/>
    </row>
    <row r="239" spans="1:26" ht="30">
      <c r="A239" s="198" t="s">
        <v>10</v>
      </c>
      <c r="B239" s="173"/>
      <c r="C239" s="199" t="s">
        <v>444</v>
      </c>
      <c r="D239" s="200" t="s">
        <v>57</v>
      </c>
      <c r="E239" s="200">
        <v>1</v>
      </c>
      <c r="F239" s="177"/>
      <c r="G239" s="174"/>
      <c r="H239" s="174"/>
      <c r="I239" s="162">
        <v>5969</v>
      </c>
      <c r="J239" s="162">
        <v>5969</v>
      </c>
      <c r="K239" s="212">
        <f>I239-J239</f>
        <v>0</v>
      </c>
      <c r="L239" s="179"/>
      <c r="M239" s="172"/>
      <c r="N239" s="162"/>
      <c r="O239" s="162"/>
      <c r="P239" s="162"/>
      <c r="Q239" s="169"/>
      <c r="R239" s="162"/>
      <c r="S239" s="162"/>
      <c r="T239" s="162"/>
      <c r="U239" s="170"/>
      <c r="V239" s="162"/>
      <c r="W239" s="162"/>
      <c r="X239" s="162"/>
      <c r="Y239" s="162"/>
      <c r="Z239" s="162"/>
    </row>
    <row r="240" spans="1:26" ht="43.5" customHeight="1">
      <c r="A240" s="191" t="s">
        <v>36</v>
      </c>
      <c r="B240" s="173"/>
      <c r="C240" s="222" t="s">
        <v>441</v>
      </c>
      <c r="D240" s="193" t="s">
        <v>57</v>
      </c>
      <c r="E240" s="193">
        <v>1</v>
      </c>
      <c r="F240" s="164"/>
      <c r="G240" s="174"/>
      <c r="H240" s="174"/>
      <c r="I240" s="162">
        <v>5969</v>
      </c>
      <c r="J240" s="162">
        <v>5969</v>
      </c>
      <c r="K240" s="211">
        <v>0</v>
      </c>
      <c r="L240" s="179"/>
      <c r="M240" s="172"/>
      <c r="N240" s="162"/>
      <c r="O240" s="162"/>
      <c r="P240" s="162"/>
      <c r="Q240" s="169"/>
      <c r="R240" s="162"/>
      <c r="S240" s="162"/>
      <c r="T240" s="162"/>
      <c r="U240" s="170"/>
      <c r="V240" s="162"/>
      <c r="W240" s="162"/>
      <c r="X240" s="162"/>
      <c r="Y240" s="162"/>
      <c r="Z240" s="162"/>
    </row>
    <row r="241" spans="1:26" ht="15">
      <c r="A241" s="187" t="s">
        <v>35</v>
      </c>
      <c r="B241" s="173"/>
      <c r="C241" s="201" t="s">
        <v>445</v>
      </c>
      <c r="D241" s="193" t="s">
        <v>57</v>
      </c>
      <c r="E241" s="189"/>
      <c r="F241" s="164"/>
      <c r="G241" s="174"/>
      <c r="H241" s="174"/>
      <c r="I241" s="221">
        <v>450</v>
      </c>
      <c r="J241" s="221">
        <v>450</v>
      </c>
      <c r="K241" s="220">
        <f>I241-J241</f>
        <v>0</v>
      </c>
      <c r="L241" s="179"/>
      <c r="M241" s="172"/>
      <c r="N241" s="162"/>
      <c r="O241" s="162"/>
      <c r="P241" s="162"/>
      <c r="Q241" s="169"/>
      <c r="R241" s="162"/>
      <c r="S241" s="162"/>
      <c r="T241" s="162"/>
      <c r="U241" s="170"/>
      <c r="V241" s="162"/>
      <c r="W241" s="162"/>
      <c r="X241" s="162"/>
      <c r="Y241" s="162"/>
      <c r="Z241" s="162"/>
    </row>
    <row r="242" spans="1:26" ht="15">
      <c r="A242" s="198" t="s">
        <v>11</v>
      </c>
      <c r="B242" s="173"/>
      <c r="C242" s="199" t="s">
        <v>445</v>
      </c>
      <c r="D242" s="200" t="s">
        <v>58</v>
      </c>
      <c r="E242" s="202">
        <v>1</v>
      </c>
      <c r="F242" s="177"/>
      <c r="G242" s="174"/>
      <c r="H242" s="174"/>
      <c r="I242" s="162">
        <v>450</v>
      </c>
      <c r="J242" s="162">
        <v>450</v>
      </c>
      <c r="K242" s="211">
        <v>0</v>
      </c>
      <c r="L242" s="179"/>
      <c r="M242" s="172"/>
      <c r="N242" s="162"/>
      <c r="O242" s="162"/>
      <c r="P242" s="162"/>
      <c r="Q242" s="169"/>
      <c r="R242" s="162"/>
      <c r="S242" s="162"/>
      <c r="T242" s="162"/>
      <c r="U242" s="170"/>
      <c r="V242" s="162"/>
      <c r="W242" s="162"/>
      <c r="X242" s="162"/>
      <c r="Y242" s="162"/>
      <c r="Z242" s="162"/>
    </row>
    <row r="243" spans="1:26" ht="15">
      <c r="A243" s="191" t="s">
        <v>104</v>
      </c>
      <c r="B243" s="173"/>
      <c r="C243" s="192" t="s">
        <v>446</v>
      </c>
      <c r="D243" s="193" t="s">
        <v>58</v>
      </c>
      <c r="E243" s="193">
        <v>1</v>
      </c>
      <c r="F243" s="177"/>
      <c r="G243" s="174"/>
      <c r="H243" s="174"/>
      <c r="I243" s="162">
        <v>450</v>
      </c>
      <c r="J243" s="162">
        <v>450</v>
      </c>
      <c r="K243" s="211">
        <v>0</v>
      </c>
      <c r="L243" s="179"/>
      <c r="M243" s="172"/>
      <c r="N243" s="162"/>
      <c r="O243" s="162"/>
      <c r="P243" s="162"/>
      <c r="Q243" s="169"/>
      <c r="R243" s="162"/>
      <c r="S243" s="162"/>
      <c r="T243" s="162"/>
      <c r="U243" s="170"/>
      <c r="V243" s="162"/>
      <c r="W243" s="162"/>
      <c r="X243" s="162"/>
      <c r="Y243" s="162"/>
      <c r="Z243" s="162"/>
    </row>
    <row r="244" spans="1:26" ht="14.25">
      <c r="A244" s="187" t="s">
        <v>67</v>
      </c>
      <c r="B244" s="173"/>
      <c r="C244" s="201" t="s">
        <v>62</v>
      </c>
      <c r="D244" s="189"/>
      <c r="E244" s="203">
        <v>19</v>
      </c>
      <c r="F244" s="166"/>
      <c r="G244" s="174"/>
      <c r="H244" s="174"/>
      <c r="I244" s="161">
        <v>198546</v>
      </c>
      <c r="J244" s="161">
        <v>196160</v>
      </c>
      <c r="K244" s="211"/>
      <c r="L244" s="179"/>
      <c r="M244" s="172"/>
      <c r="N244" s="162"/>
      <c r="O244" s="162"/>
      <c r="P244" s="162"/>
      <c r="Q244" s="169"/>
      <c r="R244" s="162"/>
      <c r="S244" s="162"/>
      <c r="T244" s="162"/>
      <c r="U244" s="170"/>
      <c r="V244" s="162"/>
      <c r="W244" s="162"/>
      <c r="X244" s="162"/>
      <c r="Y244" s="162"/>
      <c r="Z244" s="162"/>
    </row>
    <row r="245" spans="1:26" ht="30">
      <c r="A245" s="198" t="s">
        <v>13</v>
      </c>
      <c r="B245" s="173"/>
      <c r="C245" s="199" t="s">
        <v>447</v>
      </c>
      <c r="D245" s="200" t="s">
        <v>448</v>
      </c>
      <c r="E245" s="204">
        <v>6</v>
      </c>
      <c r="F245" s="166"/>
      <c r="G245" s="174"/>
      <c r="H245" s="174"/>
      <c r="I245" s="217">
        <v>149183</v>
      </c>
      <c r="J245" s="217">
        <v>149183</v>
      </c>
      <c r="K245" s="218">
        <f t="shared" ref="K245:K258" si="2">I245-J245</f>
        <v>0</v>
      </c>
      <c r="L245" s="179"/>
      <c r="M245" s="172"/>
      <c r="N245" s="162"/>
      <c r="O245" s="162"/>
      <c r="P245" s="162"/>
      <c r="Q245" s="169"/>
      <c r="R245" s="162"/>
      <c r="S245" s="162"/>
      <c r="T245" s="162"/>
      <c r="U245" s="170"/>
      <c r="V245" s="162"/>
      <c r="W245" s="162"/>
      <c r="X245" s="162"/>
      <c r="Y245" s="162"/>
      <c r="Z245" s="162"/>
    </row>
    <row r="246" spans="1:26" ht="45">
      <c r="A246" s="191" t="s">
        <v>83</v>
      </c>
      <c r="B246" s="173"/>
      <c r="C246" s="205" t="s">
        <v>449</v>
      </c>
      <c r="D246" s="193" t="s">
        <v>448</v>
      </c>
      <c r="E246" s="193">
        <v>1</v>
      </c>
      <c r="F246" s="166"/>
      <c r="G246" s="174"/>
      <c r="H246" s="174"/>
      <c r="I246" s="186">
        <v>20771</v>
      </c>
      <c r="J246" s="186">
        <v>20771</v>
      </c>
      <c r="K246" s="211">
        <f t="shared" si="2"/>
        <v>0</v>
      </c>
      <c r="L246" s="179"/>
      <c r="M246" s="172"/>
      <c r="N246" s="162"/>
      <c r="O246" s="162"/>
      <c r="P246" s="162"/>
      <c r="Q246" s="169"/>
      <c r="R246" s="162"/>
      <c r="S246" s="162"/>
      <c r="T246" s="162"/>
      <c r="U246" s="170"/>
      <c r="V246" s="162"/>
      <c r="W246" s="162"/>
      <c r="X246" s="162"/>
      <c r="Y246" s="162"/>
      <c r="Z246" s="162"/>
    </row>
    <row r="247" spans="1:26" ht="45">
      <c r="A247" s="191" t="s">
        <v>84</v>
      </c>
      <c r="B247" s="173"/>
      <c r="C247" s="205" t="s">
        <v>450</v>
      </c>
      <c r="D247" s="193" t="s">
        <v>448</v>
      </c>
      <c r="E247" s="193">
        <v>1</v>
      </c>
      <c r="F247" s="166"/>
      <c r="G247" s="174"/>
      <c r="H247" s="174"/>
      <c r="I247" s="186">
        <v>8261</v>
      </c>
      <c r="J247" s="186">
        <v>8261</v>
      </c>
      <c r="K247" s="211">
        <f t="shared" si="2"/>
        <v>0</v>
      </c>
      <c r="L247" s="179"/>
      <c r="M247" s="172"/>
      <c r="N247" s="162"/>
      <c r="O247" s="162"/>
      <c r="P247" s="162"/>
      <c r="Q247" s="169"/>
      <c r="R247" s="162"/>
      <c r="S247" s="162"/>
      <c r="T247" s="162"/>
      <c r="U247" s="170"/>
      <c r="V247" s="162"/>
      <c r="W247" s="162"/>
      <c r="X247" s="162"/>
      <c r="Y247" s="162"/>
      <c r="Z247" s="162"/>
    </row>
    <row r="248" spans="1:26" ht="25.5">
      <c r="A248" s="191" t="s">
        <v>85</v>
      </c>
      <c r="B248" s="173"/>
      <c r="C248" s="222" t="s">
        <v>451</v>
      </c>
      <c r="D248" s="193" t="s">
        <v>448</v>
      </c>
      <c r="E248" s="193">
        <v>1</v>
      </c>
      <c r="F248" s="166"/>
      <c r="G248" s="174"/>
      <c r="H248" s="174"/>
      <c r="I248" s="186">
        <v>36554</v>
      </c>
      <c r="J248" s="186">
        <v>36554</v>
      </c>
      <c r="K248" s="211">
        <f t="shared" si="2"/>
        <v>0</v>
      </c>
      <c r="L248" s="179"/>
      <c r="M248" s="172"/>
      <c r="N248" s="162"/>
      <c r="O248" s="162"/>
      <c r="P248" s="162"/>
      <c r="Q248" s="169"/>
      <c r="R248" s="162"/>
      <c r="S248" s="162"/>
      <c r="T248" s="162"/>
      <c r="U248" s="170"/>
      <c r="V248" s="162"/>
      <c r="W248" s="162"/>
      <c r="X248" s="162"/>
      <c r="Y248" s="162"/>
      <c r="Z248" s="162"/>
    </row>
    <row r="249" spans="1:26" ht="29.25" customHeight="1">
      <c r="A249" s="191" t="s">
        <v>88</v>
      </c>
      <c r="B249" s="173"/>
      <c r="C249" s="158" t="s">
        <v>452</v>
      </c>
      <c r="D249" s="193" t="s">
        <v>448</v>
      </c>
      <c r="E249" s="193">
        <v>1</v>
      </c>
      <c r="F249" s="166"/>
      <c r="G249" s="174"/>
      <c r="H249" s="174"/>
      <c r="I249" s="186">
        <v>19246</v>
      </c>
      <c r="J249" s="186">
        <v>19246</v>
      </c>
      <c r="K249" s="211">
        <f t="shared" si="2"/>
        <v>0</v>
      </c>
      <c r="L249" s="179"/>
      <c r="M249" s="172"/>
      <c r="N249" s="162"/>
      <c r="O249" s="162"/>
      <c r="P249" s="162"/>
      <c r="Q249" s="169"/>
      <c r="R249" s="162"/>
      <c r="S249" s="162"/>
      <c r="T249" s="162"/>
      <c r="U249" s="170"/>
      <c r="V249" s="162"/>
      <c r="W249" s="162"/>
      <c r="X249" s="162"/>
      <c r="Y249" s="162"/>
      <c r="Z249" s="162"/>
    </row>
    <row r="250" spans="1:26" ht="33.75" customHeight="1">
      <c r="A250" s="183" t="s">
        <v>221</v>
      </c>
      <c r="B250" s="173"/>
      <c r="C250" s="206" t="s">
        <v>453</v>
      </c>
      <c r="D250" s="182" t="s">
        <v>159</v>
      </c>
      <c r="E250" s="180">
        <v>1</v>
      </c>
      <c r="F250" s="166"/>
      <c r="G250" s="174"/>
      <c r="H250" s="174"/>
      <c r="I250" s="186">
        <v>11999</v>
      </c>
      <c r="J250" s="186">
        <v>11999</v>
      </c>
      <c r="K250" s="211">
        <f t="shared" si="2"/>
        <v>0</v>
      </c>
      <c r="L250" s="179"/>
      <c r="M250" s="172"/>
      <c r="N250" s="162"/>
      <c r="O250" s="162"/>
      <c r="P250" s="162"/>
      <c r="Q250" s="169"/>
      <c r="R250" s="162"/>
      <c r="S250" s="162"/>
      <c r="T250" s="162"/>
      <c r="U250" s="170"/>
      <c r="V250" s="162"/>
      <c r="W250" s="162"/>
      <c r="X250" s="162"/>
      <c r="Y250" s="162"/>
      <c r="Z250" s="162"/>
    </row>
    <row r="251" spans="1:26" ht="30">
      <c r="A251" s="183" t="s">
        <v>222</v>
      </c>
      <c r="B251" s="173"/>
      <c r="C251" s="207" t="s">
        <v>454</v>
      </c>
      <c r="D251" s="182" t="s">
        <v>159</v>
      </c>
      <c r="E251" s="180">
        <v>1</v>
      </c>
      <c r="F251" s="166"/>
      <c r="G251" s="174"/>
      <c r="H251" s="174"/>
      <c r="I251" s="186">
        <v>52354</v>
      </c>
      <c r="J251" s="186">
        <v>52354</v>
      </c>
      <c r="K251" s="211">
        <f t="shared" si="2"/>
        <v>0</v>
      </c>
      <c r="L251" s="179"/>
      <c r="M251" s="172"/>
      <c r="N251" s="162"/>
      <c r="O251" s="162"/>
      <c r="P251" s="162"/>
      <c r="Q251" s="169"/>
      <c r="R251" s="162"/>
      <c r="S251" s="162"/>
      <c r="T251" s="162"/>
      <c r="U251" s="170"/>
      <c r="V251" s="162"/>
      <c r="W251" s="162"/>
      <c r="X251" s="162"/>
      <c r="Y251" s="162"/>
      <c r="Z251" s="162"/>
    </row>
    <row r="252" spans="1:26" ht="15">
      <c r="A252" s="184" t="s">
        <v>14</v>
      </c>
      <c r="B252" s="173"/>
      <c r="C252" s="208" t="s">
        <v>455</v>
      </c>
      <c r="D252" s="185" t="s">
        <v>59</v>
      </c>
      <c r="E252" s="181">
        <v>13</v>
      </c>
      <c r="F252" s="166"/>
      <c r="G252" s="174"/>
      <c r="H252" s="174"/>
      <c r="I252" s="186">
        <v>49363</v>
      </c>
      <c r="J252" s="186">
        <v>49363</v>
      </c>
      <c r="K252" s="211">
        <f t="shared" si="2"/>
        <v>0</v>
      </c>
      <c r="L252" s="179"/>
      <c r="M252" s="172"/>
      <c r="N252" s="162"/>
      <c r="O252" s="162"/>
      <c r="P252" s="162"/>
      <c r="Q252" s="169"/>
      <c r="R252" s="162"/>
      <c r="S252" s="162"/>
      <c r="T252" s="162"/>
      <c r="U252" s="170"/>
      <c r="V252" s="162"/>
      <c r="W252" s="162"/>
      <c r="X252" s="162"/>
      <c r="Y252" s="162"/>
      <c r="Z252" s="162"/>
    </row>
    <row r="253" spans="1:26" ht="15">
      <c r="A253" s="183" t="s">
        <v>68</v>
      </c>
      <c r="B253" s="173"/>
      <c r="C253" s="209" t="s">
        <v>456</v>
      </c>
      <c r="D253" s="210" t="s">
        <v>59</v>
      </c>
      <c r="E253" s="182">
        <v>1</v>
      </c>
      <c r="F253" s="166"/>
      <c r="G253" s="174"/>
      <c r="H253" s="174"/>
      <c r="I253" s="211">
        <v>2290</v>
      </c>
      <c r="J253" s="211">
        <v>2290</v>
      </c>
      <c r="K253" s="211">
        <f t="shared" si="2"/>
        <v>0</v>
      </c>
      <c r="L253" s="179"/>
      <c r="M253" s="172"/>
      <c r="N253" s="162"/>
      <c r="O253" s="162"/>
      <c r="P253" s="162"/>
      <c r="Q253" s="169"/>
      <c r="R253" s="162"/>
      <c r="S253" s="162"/>
      <c r="T253" s="162"/>
      <c r="U253" s="170"/>
      <c r="V253" s="162"/>
      <c r="W253" s="162"/>
      <c r="X253" s="162"/>
      <c r="Y253" s="162"/>
      <c r="Z253" s="162"/>
    </row>
    <row r="254" spans="1:26" ht="38.25" customHeight="1">
      <c r="A254" s="183" t="s">
        <v>69</v>
      </c>
      <c r="B254" s="173"/>
      <c r="C254" s="225" t="s">
        <v>457</v>
      </c>
      <c r="D254" s="210" t="s">
        <v>59</v>
      </c>
      <c r="E254" s="162">
        <v>1</v>
      </c>
      <c r="F254" s="162"/>
      <c r="G254" s="174"/>
      <c r="H254" s="174"/>
      <c r="I254" s="211">
        <v>7600</v>
      </c>
      <c r="J254" s="211">
        <v>5280</v>
      </c>
      <c r="K254" s="211">
        <f t="shared" si="2"/>
        <v>2320</v>
      </c>
      <c r="L254" s="175" t="s">
        <v>435</v>
      </c>
      <c r="M254" s="172"/>
      <c r="N254" s="162"/>
      <c r="O254" s="162"/>
      <c r="P254" s="162"/>
      <c r="Q254" s="169"/>
      <c r="R254" s="162"/>
      <c r="S254" s="162"/>
      <c r="T254" s="162"/>
      <c r="U254" s="170"/>
      <c r="V254" s="162"/>
      <c r="W254" s="162"/>
      <c r="X254" s="162"/>
      <c r="Y254" s="162"/>
      <c r="Z254" s="162"/>
    </row>
    <row r="255" spans="1:26" ht="36" customHeight="1">
      <c r="A255" s="183" t="s">
        <v>462</v>
      </c>
      <c r="B255" s="173"/>
      <c r="C255" s="226" t="s">
        <v>458</v>
      </c>
      <c r="D255" s="210" t="s">
        <v>59</v>
      </c>
      <c r="E255" s="162">
        <v>1</v>
      </c>
      <c r="F255" s="162"/>
      <c r="G255" s="174"/>
      <c r="H255" s="174"/>
      <c r="I255" s="211">
        <v>36966</v>
      </c>
      <c r="J255" s="211">
        <v>36900</v>
      </c>
      <c r="K255" s="211">
        <f t="shared" si="2"/>
        <v>66</v>
      </c>
      <c r="L255" s="175" t="s">
        <v>435</v>
      </c>
      <c r="M255" s="172"/>
      <c r="N255" s="162"/>
      <c r="O255" s="162"/>
      <c r="P255" s="162"/>
      <c r="Q255" s="169"/>
      <c r="R255" s="162"/>
      <c r="S255" s="162"/>
      <c r="T255" s="162"/>
      <c r="U255" s="170"/>
      <c r="V255" s="162"/>
      <c r="W255" s="162"/>
      <c r="X255" s="162"/>
      <c r="Y255" s="162"/>
      <c r="Z255" s="162"/>
    </row>
    <row r="256" spans="1:26" ht="15">
      <c r="A256" s="183" t="s">
        <v>463</v>
      </c>
      <c r="B256" s="173"/>
      <c r="C256" s="227" t="s">
        <v>459</v>
      </c>
      <c r="D256" s="210" t="s">
        <v>59</v>
      </c>
      <c r="E256" s="162">
        <v>1</v>
      </c>
      <c r="F256" s="162"/>
      <c r="G256" s="174"/>
      <c r="H256" s="174"/>
      <c r="I256" s="211">
        <v>1250</v>
      </c>
      <c r="J256" s="211">
        <v>1250</v>
      </c>
      <c r="K256" s="211">
        <f t="shared" si="2"/>
        <v>0</v>
      </c>
      <c r="L256" s="179"/>
      <c r="M256" s="172"/>
      <c r="N256" s="162"/>
      <c r="O256" s="162"/>
      <c r="P256" s="162"/>
      <c r="Q256" s="169"/>
      <c r="R256" s="162"/>
      <c r="S256" s="162"/>
      <c r="T256" s="162"/>
      <c r="U256" s="170"/>
      <c r="V256" s="162"/>
      <c r="W256" s="162"/>
      <c r="X256" s="162"/>
      <c r="Y256" s="162"/>
      <c r="Z256" s="162"/>
    </row>
    <row r="257" spans="1:26" ht="15">
      <c r="A257" s="183" t="s">
        <v>70</v>
      </c>
      <c r="B257" s="173"/>
      <c r="C257" s="227" t="s">
        <v>460</v>
      </c>
      <c r="D257" s="210" t="s">
        <v>59</v>
      </c>
      <c r="E257" s="162">
        <v>2</v>
      </c>
      <c r="F257" s="162"/>
      <c r="G257" s="174"/>
      <c r="H257" s="174"/>
      <c r="I257" s="211">
        <v>680</v>
      </c>
      <c r="J257" s="211">
        <v>680</v>
      </c>
      <c r="K257" s="211">
        <f t="shared" si="2"/>
        <v>0</v>
      </c>
      <c r="L257" s="179"/>
      <c r="M257" s="172"/>
      <c r="N257" s="162"/>
      <c r="O257" s="162"/>
      <c r="P257" s="162"/>
      <c r="Q257" s="169"/>
      <c r="R257" s="162"/>
      <c r="S257" s="162"/>
      <c r="T257" s="162"/>
      <c r="U257" s="170"/>
      <c r="V257" s="162"/>
      <c r="W257" s="162"/>
      <c r="X257" s="162"/>
      <c r="Y257" s="162"/>
      <c r="Z257" s="162"/>
    </row>
    <row r="258" spans="1:26" ht="15">
      <c r="A258" s="183" t="s">
        <v>437</v>
      </c>
      <c r="B258" s="173"/>
      <c r="C258" s="228" t="s">
        <v>461</v>
      </c>
      <c r="D258" s="210" t="s">
        <v>59</v>
      </c>
      <c r="E258" s="162">
        <v>7</v>
      </c>
      <c r="F258" s="162"/>
      <c r="G258" s="174"/>
      <c r="H258" s="174"/>
      <c r="I258" s="211">
        <v>577</v>
      </c>
      <c r="J258" s="211">
        <v>577</v>
      </c>
      <c r="K258" s="211">
        <f t="shared" si="2"/>
        <v>0</v>
      </c>
      <c r="L258" s="179"/>
      <c r="M258" s="172"/>
      <c r="N258" s="162"/>
      <c r="O258" s="162"/>
      <c r="P258" s="162"/>
      <c r="Q258" s="169"/>
      <c r="R258" s="162"/>
      <c r="S258" s="162"/>
      <c r="T258" s="162"/>
      <c r="U258" s="170"/>
      <c r="V258" s="162"/>
      <c r="W258" s="162"/>
      <c r="X258" s="162"/>
      <c r="Y258" s="162"/>
      <c r="Z258" s="162"/>
    </row>
  </sheetData>
  <mergeCells count="31">
    <mergeCell ref="C2:Y2"/>
    <mergeCell ref="A3:Y3"/>
    <mergeCell ref="C4:Y4"/>
    <mergeCell ref="A6:A8"/>
    <mergeCell ref="B6:G6"/>
    <mergeCell ref="H6:H8"/>
    <mergeCell ref="I6:L6"/>
    <mergeCell ref="M6:P6"/>
    <mergeCell ref="Q6:X6"/>
    <mergeCell ref="L7:L8"/>
    <mergeCell ref="U7:V7"/>
    <mergeCell ref="P7:P8"/>
    <mergeCell ref="Q7:R7"/>
    <mergeCell ref="S7:T7"/>
    <mergeCell ref="Y6:Y8"/>
    <mergeCell ref="L179:L180"/>
    <mergeCell ref="H10:H146"/>
    <mergeCell ref="G10:G233"/>
    <mergeCell ref="Z6:Z8"/>
    <mergeCell ref="B7:B8"/>
    <mergeCell ref="C7:C8"/>
    <mergeCell ref="D7:D8"/>
    <mergeCell ref="E7:F7"/>
    <mergeCell ref="G7:G8"/>
    <mergeCell ref="I7:I8"/>
    <mergeCell ref="J7:J8"/>
    <mergeCell ref="K7:K8"/>
    <mergeCell ref="W7:X7"/>
    <mergeCell ref="M7:N7"/>
    <mergeCell ref="O7:O8"/>
    <mergeCell ref="L150:L152"/>
  </mergeCells>
  <pageMargins left="0.11811023622047245" right="0.11811023622047245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қаз.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Марина Сергеевна</dc:creator>
  <cp:lastModifiedBy>Шагиров Серик Габдоллаевич</cp:lastModifiedBy>
  <cp:lastPrinted>2023-02-03T08:23:34Z</cp:lastPrinted>
  <dcterms:created xsi:type="dcterms:W3CDTF">2020-07-02T05:19:33Z</dcterms:created>
  <dcterms:modified xsi:type="dcterms:W3CDTF">2023-02-22T02:46:45Z</dcterms:modified>
</cp:coreProperties>
</file>