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.dauletbek\Desktop\"/>
    </mc:Choice>
  </mc:AlternateContent>
  <bookViews>
    <workbookView xWindow="0" yWindow="0" windowWidth="28800" windowHeight="12300"/>
  </bookViews>
  <sheets>
    <sheet name="қаз.ВС." sheetId="15" r:id="rId1"/>
    <sheet name="рус ВС" sheetId="1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3" i="15" l="1"/>
  <c r="K212" i="15"/>
  <c r="K211" i="15"/>
  <c r="K210" i="15"/>
  <c r="K209" i="15"/>
  <c r="K208" i="15"/>
  <c r="K207" i="15"/>
  <c r="K206" i="15"/>
  <c r="K205" i="15"/>
  <c r="K204" i="15"/>
  <c r="K203" i="15"/>
  <c r="K202" i="15"/>
  <c r="K201" i="15"/>
  <c r="K200" i="15"/>
  <c r="K199" i="15"/>
  <c r="K198" i="15"/>
  <c r="K197" i="15"/>
  <c r="K196" i="15"/>
  <c r="K195" i="15"/>
  <c r="K194" i="15"/>
  <c r="K193" i="15"/>
  <c r="K192" i="15"/>
  <c r="K191" i="15"/>
  <c r="K190" i="15"/>
  <c r="K189" i="15"/>
  <c r="K188" i="15"/>
  <c r="K187" i="15"/>
  <c r="K186" i="15"/>
  <c r="K185" i="15"/>
  <c r="K184" i="15"/>
  <c r="K183" i="15"/>
  <c r="K182" i="15"/>
  <c r="K181" i="15"/>
  <c r="K180" i="15"/>
  <c r="K179" i="15"/>
  <c r="K178" i="15"/>
  <c r="K177" i="15"/>
  <c r="K176" i="15"/>
  <c r="K175" i="15"/>
  <c r="K174" i="15"/>
  <c r="K173" i="15"/>
  <c r="K172" i="15"/>
  <c r="K171" i="15"/>
  <c r="K170" i="15"/>
  <c r="K169" i="15"/>
  <c r="K168" i="15"/>
  <c r="K167" i="15"/>
  <c r="K166" i="15"/>
  <c r="K165" i="15"/>
  <c r="K164" i="15"/>
  <c r="K163" i="15"/>
  <c r="K162" i="15"/>
  <c r="K161" i="15"/>
  <c r="K160" i="15"/>
  <c r="K159" i="15"/>
  <c r="K158" i="15"/>
  <c r="K157" i="15"/>
  <c r="K156" i="15"/>
  <c r="K155" i="15"/>
  <c r="K154" i="15"/>
  <c r="K153" i="15"/>
  <c r="K152" i="15"/>
  <c r="K151" i="15"/>
  <c r="K150" i="15"/>
  <c r="K149" i="15"/>
  <c r="K148" i="15"/>
  <c r="K147" i="15"/>
  <c r="K146" i="15"/>
  <c r="K145" i="15"/>
  <c r="K144" i="15"/>
  <c r="K143" i="15"/>
  <c r="K142" i="15"/>
  <c r="K141" i="15"/>
  <c r="K140" i="15"/>
  <c r="K139" i="15"/>
  <c r="K138" i="15"/>
  <c r="K137" i="15"/>
  <c r="K136" i="15"/>
  <c r="K135" i="15"/>
  <c r="K134" i="15"/>
  <c r="K133" i="15"/>
  <c r="K132" i="15"/>
  <c r="K131" i="15"/>
  <c r="K130" i="15"/>
  <c r="K129" i="15"/>
  <c r="K128" i="15"/>
  <c r="K127" i="15"/>
  <c r="K126" i="15"/>
  <c r="K125" i="15"/>
  <c r="K124" i="15"/>
  <c r="K123" i="15"/>
  <c r="K122" i="15"/>
  <c r="K121" i="15"/>
  <c r="K120" i="15"/>
  <c r="K119" i="15"/>
  <c r="K118" i="15"/>
  <c r="K117" i="15"/>
  <c r="K116" i="15"/>
  <c r="K115" i="15"/>
  <c r="K114" i="15"/>
  <c r="K113" i="15"/>
  <c r="K112" i="15"/>
  <c r="K111" i="15"/>
  <c r="K110" i="15"/>
  <c r="K109" i="15"/>
  <c r="K108" i="15"/>
  <c r="K107" i="15"/>
  <c r="K106" i="15"/>
  <c r="K105" i="15"/>
  <c r="K104" i="15"/>
  <c r="K103" i="15"/>
  <c r="K102" i="15"/>
  <c r="K101" i="15"/>
  <c r="K100" i="15"/>
  <c r="K99" i="15"/>
  <c r="K98" i="15"/>
  <c r="K97" i="15"/>
  <c r="K96" i="15"/>
  <c r="K95" i="15"/>
  <c r="K94" i="15"/>
  <c r="K93" i="15"/>
  <c r="K92" i="15"/>
  <c r="K91" i="15"/>
  <c r="K90" i="15"/>
  <c r="K89" i="15"/>
  <c r="K88" i="15"/>
  <c r="K87" i="15"/>
  <c r="K86" i="15"/>
  <c r="K85" i="15"/>
  <c r="K84" i="15"/>
  <c r="K83" i="15"/>
  <c r="K82" i="15"/>
  <c r="K81" i="15"/>
  <c r="K80" i="15"/>
  <c r="K79" i="15"/>
  <c r="K78" i="15"/>
  <c r="K77" i="15"/>
  <c r="K76" i="15"/>
  <c r="K75" i="15"/>
  <c r="K74" i="15"/>
  <c r="K73" i="15"/>
  <c r="K72" i="15"/>
  <c r="K71" i="15"/>
  <c r="K70" i="15"/>
  <c r="K69" i="15"/>
  <c r="K68" i="15"/>
  <c r="K67" i="15"/>
  <c r="K66" i="15"/>
  <c r="K65" i="15"/>
  <c r="K64" i="15"/>
  <c r="K63" i="15"/>
  <c r="K62" i="15"/>
  <c r="K61" i="15"/>
  <c r="K60" i="15"/>
  <c r="K59" i="15"/>
  <c r="K58" i="15"/>
  <c r="K57" i="15"/>
  <c r="K56" i="15"/>
  <c r="K55" i="15"/>
  <c r="K54" i="15"/>
  <c r="K53" i="15"/>
  <c r="K52" i="15"/>
  <c r="K51" i="15"/>
  <c r="K50" i="15"/>
  <c r="K49" i="15"/>
  <c r="K48" i="15"/>
  <c r="K47" i="15"/>
  <c r="K46" i="15"/>
  <c r="K45" i="15"/>
  <c r="K44" i="15"/>
  <c r="K43" i="15"/>
  <c r="K42" i="15"/>
  <c r="K41" i="15"/>
  <c r="K40" i="15"/>
  <c r="K39" i="15"/>
  <c r="K38" i="15"/>
  <c r="K37" i="15"/>
  <c r="K36" i="15"/>
  <c r="K35" i="15"/>
  <c r="K34" i="15"/>
  <c r="K33" i="15"/>
  <c r="K32" i="15"/>
  <c r="K31" i="15"/>
  <c r="K30" i="15"/>
  <c r="K29" i="15"/>
  <c r="K28" i="15"/>
  <c r="K26" i="15" s="1"/>
  <c r="K27" i="15"/>
  <c r="K25" i="15"/>
  <c r="K24" i="15" s="1"/>
  <c r="K20" i="15" s="1"/>
  <c r="K23" i="15"/>
  <c r="K22" i="15"/>
  <c r="K21" i="15"/>
  <c r="K19" i="15"/>
  <c r="K18" i="15"/>
  <c r="K17" i="15"/>
  <c r="K16" i="15"/>
  <c r="K15" i="15"/>
  <c r="K14" i="15"/>
  <c r="K13" i="15"/>
  <c r="K12" i="15"/>
  <c r="K10" i="15"/>
  <c r="K12" i="13"/>
  <c r="K45" i="13"/>
  <c r="K44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102" i="13"/>
  <c r="K103" i="13"/>
  <c r="K104" i="13"/>
  <c r="K105" i="13"/>
  <c r="K106" i="13"/>
  <c r="K107" i="13"/>
  <c r="K108" i="13"/>
  <c r="K109" i="13"/>
  <c r="K110" i="13"/>
  <c r="K111" i="13"/>
  <c r="K112" i="13"/>
  <c r="K113" i="13"/>
  <c r="K114" i="13"/>
  <c r="K115" i="13"/>
  <c r="K116" i="13"/>
  <c r="K117" i="13"/>
  <c r="K118" i="13"/>
  <c r="K119" i="13"/>
  <c r="K120" i="13"/>
  <c r="K121" i="13"/>
  <c r="K122" i="13"/>
  <c r="K123" i="13"/>
  <c r="K124" i="13"/>
  <c r="K125" i="13"/>
  <c r="K126" i="13"/>
  <c r="K127" i="13"/>
  <c r="K128" i="13"/>
  <c r="K129" i="13"/>
  <c r="K130" i="13"/>
  <c r="K131" i="13"/>
  <c r="K132" i="13"/>
  <c r="K133" i="13"/>
  <c r="K134" i="13"/>
  <c r="K135" i="13"/>
  <c r="K136" i="13"/>
  <c r="K137" i="13"/>
  <c r="K138" i="13"/>
  <c r="K139" i="13"/>
  <c r="K140" i="13"/>
  <c r="K141" i="13"/>
  <c r="K142" i="13"/>
  <c r="K143" i="13"/>
  <c r="K144" i="13"/>
  <c r="K145" i="13"/>
  <c r="K146" i="13"/>
  <c r="K147" i="13"/>
  <c r="K148" i="13"/>
  <c r="K149" i="13"/>
  <c r="K150" i="13"/>
  <c r="K151" i="13"/>
  <c r="K152" i="13"/>
  <c r="K153" i="13"/>
  <c r="K154" i="13"/>
  <c r="K155" i="13"/>
  <c r="K156" i="13"/>
  <c r="K157" i="13"/>
  <c r="K158" i="13"/>
  <c r="K159" i="13"/>
  <c r="K160" i="13"/>
  <c r="K161" i="13"/>
  <c r="K162" i="13"/>
  <c r="K163" i="13"/>
  <c r="K164" i="13"/>
  <c r="K165" i="13"/>
  <c r="K166" i="13"/>
  <c r="K167" i="13"/>
  <c r="K168" i="13"/>
  <c r="K169" i="13"/>
  <c r="K170" i="13"/>
  <c r="K171" i="13"/>
  <c r="K172" i="13"/>
  <c r="K173" i="13"/>
  <c r="K174" i="13"/>
  <c r="K175" i="13"/>
  <c r="K176" i="13"/>
  <c r="K177" i="13"/>
  <c r="K178" i="13"/>
  <c r="K179" i="13"/>
  <c r="K180" i="13"/>
  <c r="K181" i="13"/>
  <c r="K182" i="13"/>
  <c r="K183" i="13"/>
  <c r="K184" i="13"/>
  <c r="K185" i="13"/>
  <c r="K186" i="13"/>
  <c r="K187" i="13"/>
  <c r="K188" i="13"/>
  <c r="K189" i="13"/>
  <c r="K190" i="13"/>
  <c r="K191" i="13"/>
  <c r="K192" i="13"/>
  <c r="K193" i="13"/>
  <c r="K194" i="13"/>
  <c r="K195" i="13"/>
  <c r="K196" i="13"/>
  <c r="K197" i="13"/>
  <c r="K198" i="13"/>
  <c r="K199" i="13"/>
  <c r="K200" i="13"/>
  <c r="K201" i="13"/>
  <c r="K202" i="13"/>
  <c r="K203" i="13"/>
  <c r="K204" i="13"/>
  <c r="K205" i="13"/>
  <c r="K206" i="13"/>
  <c r="K207" i="13"/>
  <c r="K208" i="13"/>
  <c r="K209" i="13"/>
  <c r="K210" i="13"/>
  <c r="K211" i="13"/>
  <c r="K212" i="13"/>
  <c r="K213" i="13"/>
  <c r="K214" i="13"/>
  <c r="K215" i="13"/>
  <c r="K6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46" i="13"/>
  <c r="K11" i="15" l="1"/>
  <c r="F213" i="15"/>
  <c r="E213" i="15"/>
  <c r="F211" i="15"/>
  <c r="E211" i="15"/>
  <c r="F208" i="15"/>
  <c r="F205" i="15"/>
  <c r="E205" i="15"/>
  <c r="E204" i="15" s="1"/>
  <c r="F202" i="15"/>
  <c r="E202" i="15"/>
  <c r="F198" i="15"/>
  <c r="E198" i="15"/>
  <c r="F187" i="15"/>
  <c r="E187" i="15"/>
  <c r="F184" i="15"/>
  <c r="E184" i="15"/>
  <c r="F177" i="15"/>
  <c r="E177" i="15"/>
  <c r="F169" i="15"/>
  <c r="E169" i="15"/>
  <c r="F150" i="15"/>
  <c r="E150" i="15"/>
  <c r="F132" i="15"/>
  <c r="E132" i="15"/>
  <c r="F113" i="15"/>
  <c r="E113" i="15"/>
  <c r="F95" i="15"/>
  <c r="E95" i="15"/>
  <c r="F82" i="15"/>
  <c r="E82" i="15"/>
  <c r="F79" i="15"/>
  <c r="E79" i="15"/>
  <c r="F63" i="15"/>
  <c r="F62" i="15" s="1"/>
  <c r="E63" i="15"/>
  <c r="E62" i="15" s="1"/>
  <c r="F43" i="15"/>
  <c r="E43" i="15"/>
  <c r="F40" i="15"/>
  <c r="E40" i="15"/>
  <c r="F26" i="15"/>
  <c r="E26" i="15"/>
  <c r="F24" i="15"/>
  <c r="E24" i="15"/>
  <c r="F21" i="15"/>
  <c r="E21" i="15"/>
  <c r="E20" i="15" s="1"/>
  <c r="F17" i="15"/>
  <c r="F16" i="15" s="1"/>
  <c r="E17" i="15"/>
  <c r="E16" i="15" s="1"/>
  <c r="F14" i="15"/>
  <c r="E14" i="15"/>
  <c r="F12" i="15"/>
  <c r="E12" i="15"/>
  <c r="I208" i="15"/>
  <c r="I204" i="15" s="1"/>
  <c r="I205" i="15"/>
  <c r="I202" i="15"/>
  <c r="I198" i="15"/>
  <c r="I187" i="15"/>
  <c r="I184" i="15"/>
  <c r="I177" i="15"/>
  <c r="I169" i="15"/>
  <c r="I63" i="15"/>
  <c r="I62" i="15" s="1"/>
  <c r="I43" i="15"/>
  <c r="I40" i="15"/>
  <c r="I26" i="15"/>
  <c r="I24" i="15"/>
  <c r="I21" i="15"/>
  <c r="I17" i="15"/>
  <c r="I16" i="15" s="1"/>
  <c r="K214" i="15"/>
  <c r="I213" i="15"/>
  <c r="I211" i="15"/>
  <c r="I210" i="15" s="1"/>
  <c r="M210" i="15"/>
  <c r="J210" i="15"/>
  <c r="M208" i="15"/>
  <c r="J208" i="15"/>
  <c r="M205" i="15"/>
  <c r="J205" i="15"/>
  <c r="M202" i="15"/>
  <c r="J202" i="15"/>
  <c r="M198" i="15"/>
  <c r="J198" i="15"/>
  <c r="J197" i="15" s="1"/>
  <c r="M187" i="15"/>
  <c r="J187" i="15"/>
  <c r="M184" i="15"/>
  <c r="J184" i="15"/>
  <c r="M177" i="15"/>
  <c r="J177" i="15"/>
  <c r="M176" i="15"/>
  <c r="M169" i="15"/>
  <c r="J169" i="15"/>
  <c r="M150" i="15"/>
  <c r="J150" i="15"/>
  <c r="I150" i="15"/>
  <c r="M132" i="15"/>
  <c r="J132" i="15"/>
  <c r="I132" i="15"/>
  <c r="M113" i="15"/>
  <c r="J113" i="15"/>
  <c r="I113" i="15"/>
  <c r="M95" i="15"/>
  <c r="J95" i="15"/>
  <c r="I95" i="15"/>
  <c r="M82" i="15"/>
  <c r="J82" i="15"/>
  <c r="I82" i="15"/>
  <c r="M79" i="15"/>
  <c r="J79" i="15"/>
  <c r="I79" i="15"/>
  <c r="M63" i="15"/>
  <c r="M62" i="15" s="1"/>
  <c r="J63" i="15"/>
  <c r="J62" i="15" s="1"/>
  <c r="M43" i="15"/>
  <c r="J43" i="15"/>
  <c r="M40" i="15"/>
  <c r="J40" i="15"/>
  <c r="M26" i="15"/>
  <c r="J26" i="15"/>
  <c r="M24" i="15"/>
  <c r="J24" i="15"/>
  <c r="M21" i="15"/>
  <c r="J21" i="15"/>
  <c r="M17" i="15"/>
  <c r="M16" i="15" s="1"/>
  <c r="J17" i="15"/>
  <c r="J16" i="15" s="1"/>
  <c r="M14" i="15"/>
  <c r="J14" i="15"/>
  <c r="I14" i="15"/>
  <c r="M12" i="15"/>
  <c r="J12" i="15"/>
  <c r="I12" i="15"/>
  <c r="M204" i="15" l="1"/>
  <c r="F204" i="15"/>
  <c r="M197" i="15"/>
  <c r="F197" i="15"/>
  <c r="F196" i="15" s="1"/>
  <c r="I197" i="15"/>
  <c r="I196" i="15" s="1"/>
  <c r="E176" i="15"/>
  <c r="F81" i="15"/>
  <c r="F78" i="15" s="1"/>
  <c r="I20" i="15"/>
  <c r="I11" i="15" s="1"/>
  <c r="E11" i="15"/>
  <c r="E197" i="15"/>
  <c r="E196" i="15" s="1"/>
  <c r="J176" i="15"/>
  <c r="F20" i="15"/>
  <c r="J81" i="15"/>
  <c r="J78" i="15" s="1"/>
  <c r="M81" i="15"/>
  <c r="M78" i="15" s="1"/>
  <c r="M42" i="15" s="1"/>
  <c r="E81" i="15"/>
  <c r="E78" i="15" s="1"/>
  <c r="I81" i="15"/>
  <c r="I78" i="15" s="1"/>
  <c r="F176" i="15"/>
  <c r="J204" i="15"/>
  <c r="J196" i="15" s="1"/>
  <c r="I176" i="15"/>
  <c r="J20" i="15"/>
  <c r="J11" i="15" s="1"/>
  <c r="M20" i="15"/>
  <c r="M11" i="15" s="1"/>
  <c r="E210" i="15"/>
  <c r="F210" i="15"/>
  <c r="F11" i="15"/>
  <c r="M196" i="15" l="1"/>
  <c r="M10" i="15" s="1"/>
  <c r="J42" i="15"/>
  <c r="J10" i="15" s="1"/>
  <c r="I42" i="15"/>
  <c r="I10" i="15" s="1"/>
  <c r="J45" i="13" l="1"/>
  <c r="M212" i="13"/>
  <c r="M210" i="13"/>
  <c r="J210" i="13"/>
  <c r="M207" i="13"/>
  <c r="J207" i="13"/>
  <c r="M204" i="13"/>
  <c r="J204" i="13"/>
  <c r="M200" i="13"/>
  <c r="J200" i="13"/>
  <c r="M189" i="13"/>
  <c r="J189" i="13"/>
  <c r="J186" i="13"/>
  <c r="M186" i="13"/>
  <c r="M179" i="13"/>
  <c r="J179" i="13"/>
  <c r="M171" i="13"/>
  <c r="J171" i="13"/>
  <c r="M152" i="13"/>
  <c r="J152" i="13"/>
  <c r="M115" i="13"/>
  <c r="J115" i="13"/>
  <c r="M81" i="13"/>
  <c r="J81" i="13"/>
  <c r="M65" i="13"/>
  <c r="M64" i="13" s="1"/>
  <c r="J65" i="13"/>
  <c r="J64" i="13" s="1"/>
  <c r="M23" i="13"/>
  <c r="J23" i="13"/>
  <c r="M42" i="13"/>
  <c r="M28" i="13"/>
  <c r="M26" i="13"/>
  <c r="M22" i="13" s="1"/>
  <c r="M19" i="13"/>
  <c r="M18" i="13" s="1"/>
  <c r="M16" i="13"/>
  <c r="M14" i="13"/>
  <c r="J14" i="13"/>
  <c r="J16" i="13"/>
  <c r="J19" i="13"/>
  <c r="J18" i="13" s="1"/>
  <c r="J26" i="13"/>
  <c r="J42" i="13"/>
  <c r="M13" i="13" l="1"/>
  <c r="J22" i="13"/>
  <c r="F42" i="13"/>
  <c r="E215" i="13"/>
  <c r="E213" i="13"/>
  <c r="E207" i="13"/>
  <c r="E206" i="13" s="1"/>
  <c r="E204" i="13"/>
  <c r="E200" i="13"/>
  <c r="E189" i="13"/>
  <c r="E186" i="13"/>
  <c r="E179" i="13"/>
  <c r="E171" i="13"/>
  <c r="E152" i="13"/>
  <c r="E134" i="13"/>
  <c r="E115" i="13"/>
  <c r="E97" i="13"/>
  <c r="E84" i="13"/>
  <c r="E81" i="13"/>
  <c r="E65" i="13"/>
  <c r="E64" i="13" s="1"/>
  <c r="E45" i="13"/>
  <c r="E42" i="13"/>
  <c r="E28" i="13"/>
  <c r="E26" i="13"/>
  <c r="E23" i="13"/>
  <c r="E19" i="13"/>
  <c r="E18" i="13" s="1"/>
  <c r="E16" i="13"/>
  <c r="E14" i="13"/>
  <c r="E212" i="13" l="1"/>
  <c r="E22" i="13"/>
  <c r="E83" i="13"/>
  <c r="E80" i="13" s="1"/>
  <c r="E199" i="13"/>
  <c r="E198" i="13" s="1"/>
  <c r="E178" i="13"/>
  <c r="J212" i="13" l="1"/>
  <c r="M206" i="13"/>
  <c r="M199" i="13"/>
  <c r="M178" i="13"/>
  <c r="M134" i="13"/>
  <c r="M97" i="13"/>
  <c r="M84" i="13"/>
  <c r="M45" i="13"/>
  <c r="K216" i="13"/>
  <c r="J206" i="13"/>
  <c r="J199" i="13"/>
  <c r="J178" i="13"/>
  <c r="I179" i="13"/>
  <c r="I186" i="13"/>
  <c r="I189" i="13"/>
  <c r="I200" i="13"/>
  <c r="I204" i="13"/>
  <c r="I207" i="13"/>
  <c r="I210" i="13"/>
  <c r="I213" i="13"/>
  <c r="I215" i="13"/>
  <c r="J134" i="13"/>
  <c r="J97" i="13"/>
  <c r="J84" i="13"/>
  <c r="J28" i="13"/>
  <c r="J13" i="13" s="1"/>
  <c r="K24" i="13"/>
  <c r="K25" i="13"/>
  <c r="K15" i="13"/>
  <c r="K17" i="13"/>
  <c r="K20" i="13"/>
  <c r="K21" i="13"/>
  <c r="K27" i="13"/>
  <c r="K26" i="13" s="1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3" i="13"/>
  <c r="M83" i="13" l="1"/>
  <c r="M80" i="13" s="1"/>
  <c r="M44" i="13" s="1"/>
  <c r="K28" i="13"/>
  <c r="M198" i="13"/>
  <c r="J198" i="13"/>
  <c r="J83" i="13"/>
  <c r="J80" i="13" s="1"/>
  <c r="J44" i="13" s="1"/>
  <c r="J12" i="13" s="1"/>
  <c r="I212" i="13"/>
  <c r="I199" i="13"/>
  <c r="I206" i="13"/>
  <c r="I198" i="13" l="1"/>
  <c r="M12" i="13"/>
  <c r="I171" i="13" l="1"/>
  <c r="I152" i="13"/>
  <c r="I134" i="13"/>
  <c r="I115" i="13"/>
  <c r="I97" i="13"/>
  <c r="I84" i="13"/>
  <c r="I81" i="13"/>
  <c r="I65" i="13"/>
  <c r="I45" i="13"/>
  <c r="I42" i="13"/>
  <c r="I28" i="13"/>
  <c r="I26" i="13"/>
  <c r="I23" i="13"/>
  <c r="I19" i="13"/>
  <c r="I16" i="13"/>
  <c r="I14" i="13"/>
  <c r="F215" i="13"/>
  <c r="F213" i="13"/>
  <c r="F212" i="13" s="1"/>
  <c r="F210" i="13"/>
  <c r="F207" i="13"/>
  <c r="F204" i="13"/>
  <c r="F200" i="13"/>
  <c r="F199" i="13" s="1"/>
  <c r="F189" i="13"/>
  <c r="F186" i="13"/>
  <c r="F179" i="13"/>
  <c r="F171" i="13"/>
  <c r="F152" i="13"/>
  <c r="F134" i="13"/>
  <c r="F115" i="13"/>
  <c r="F97" i="13"/>
  <c r="F84" i="13"/>
  <c r="F81" i="13"/>
  <c r="F65" i="13"/>
  <c r="F64" i="13" s="1"/>
  <c r="F45" i="13"/>
  <c r="F28" i="13"/>
  <c r="F26" i="13"/>
  <c r="F23" i="13"/>
  <c r="F19" i="13"/>
  <c r="F18" i="13" s="1"/>
  <c r="F16" i="13"/>
  <c r="F14" i="13"/>
  <c r="D210" i="13"/>
  <c r="K42" i="13" l="1"/>
  <c r="I64" i="13"/>
  <c r="K64" i="13" s="1"/>
  <c r="K16" i="13"/>
  <c r="K23" i="13"/>
  <c r="K22" i="13" s="1"/>
  <c r="I83" i="13"/>
  <c r="F178" i="13"/>
  <c r="F22" i="13"/>
  <c r="I18" i="13"/>
  <c r="K19" i="13"/>
  <c r="I22" i="13"/>
  <c r="K14" i="13"/>
  <c r="K65" i="13"/>
  <c r="F83" i="13"/>
  <c r="F80" i="13" s="1"/>
  <c r="F206" i="13"/>
  <c r="F198" i="13" s="1"/>
  <c r="I13" i="13" l="1"/>
  <c r="I80" i="13"/>
  <c r="K18" i="13"/>
  <c r="K13" i="13" s="1"/>
  <c r="I178" i="13" l="1"/>
  <c r="I44" i="13" l="1"/>
  <c r="I12" i="13" l="1"/>
</calcChain>
</file>

<file path=xl/sharedStrings.xml><?xml version="1.0" encoding="utf-8"?>
<sst xmlns="http://schemas.openxmlformats.org/spreadsheetml/2006/main" count="1332" uniqueCount="584">
  <si>
    <t>№ п/п</t>
  </si>
  <si>
    <t>Информация о плановых и фактических объемах предоставления регулируемых услуг</t>
  </si>
  <si>
    <t>Наименование регулируемых услуг (товаров, работ) и обслуживаемая территория</t>
  </si>
  <si>
    <t>Единица измерения</t>
  </si>
  <si>
    <t>Количество в натуральных показателях</t>
  </si>
  <si>
    <t>Период предоставления услуги в рамках инвестиционной программы</t>
  </si>
  <si>
    <t>План</t>
  </si>
  <si>
    <t>Факт</t>
  </si>
  <si>
    <t>Информация о фактических условиях и размерах финансирования инвестиционной программы, тысяч тенге</t>
  </si>
  <si>
    <t>Отклонение</t>
  </si>
  <si>
    <t>Причины отклонения</t>
  </si>
  <si>
    <t>Собственные средства</t>
  </si>
  <si>
    <t>Заемные средства</t>
  </si>
  <si>
    <t>Амортизация</t>
  </si>
  <si>
    <t>Прибыль</t>
  </si>
  <si>
    <t>Информация о сопоставлении фактических показателей исполнения инвестиционной программы с показателями, утвержденными в инвестиционной программе**</t>
  </si>
  <si>
    <t>Разъяснение причин отклонения достигнутых фактических показателей от показателей в утвержденной инвестиционной программе</t>
  </si>
  <si>
    <t>Оценка повышения качества и надежности предоставляемых регулируемых услуг и эффективности деятельности</t>
  </si>
  <si>
    <t>Снижение износа (физического) основных фондов (активов), %, по годам реализации в зависимости от утвержденной инвестиционной программы</t>
  </si>
  <si>
    <t>Снижение потерь, %, по годам реализации в зависимости от утвержденной инвестиционной программы</t>
  </si>
  <si>
    <t>Снижение аварийности, по годам реализации в зависимости от утвержденной инвестиционной программы</t>
  </si>
  <si>
    <t>Факт прошлого года</t>
  </si>
  <si>
    <t>Факт текущего года</t>
  </si>
  <si>
    <t>Реконструкция водопроводных сетей</t>
  </si>
  <si>
    <t>п.м.</t>
  </si>
  <si>
    <t>-</t>
  </si>
  <si>
    <t>Снижение расхода сырья, материалов, топлива и энергии в натуральном выражении в зависимости от утвержденной инвестиционной программы, тыс. тенге</t>
  </si>
  <si>
    <t>ед.</t>
  </si>
  <si>
    <t>Приобретение прочего оборудования</t>
  </si>
  <si>
    <t>Генератор, мощностью 5,5кВт</t>
  </si>
  <si>
    <t>объект</t>
  </si>
  <si>
    <t>услуга</t>
  </si>
  <si>
    <t>Реконструкция сооружений</t>
  </si>
  <si>
    <t>Технический и авторский надзор над реконструкцией водопроводных сетей</t>
  </si>
  <si>
    <t>Авторский надзор над реконструкцией водопроводных сетей</t>
  </si>
  <si>
    <t>Проведение экспертизы проектов</t>
  </si>
  <si>
    <t>проект</t>
  </si>
  <si>
    <t>Приобретение основных средств</t>
  </si>
  <si>
    <t>Приобретение запорно-регулирующей арматуры</t>
  </si>
  <si>
    <t>Задвижка d=80мм</t>
  </si>
  <si>
    <t>Агрегат сварочный (дизельный)</t>
  </si>
  <si>
    <t>Автоматизация системы коммерческого учета электроэнергии (АСКУЭ)</t>
  </si>
  <si>
    <t>работа</t>
  </si>
  <si>
    <t>Приобретение расходомеров</t>
  </si>
  <si>
    <t>Приобретение специальной техники</t>
  </si>
  <si>
    <t>Разработка проектно-сметной документации</t>
  </si>
  <si>
    <t>услуга водоснабжения г. Алматы</t>
  </si>
  <si>
    <t>Отчет о прибылях и убытках* (оперативные данные)</t>
  </si>
  <si>
    <t>Сумма инвестиционной программы, тыс. тенге</t>
  </si>
  <si>
    <t>1.1</t>
  </si>
  <si>
    <t>1.2</t>
  </si>
  <si>
    <t>1.3</t>
  </si>
  <si>
    <t>1.4</t>
  </si>
  <si>
    <t>2.1.1</t>
  </si>
  <si>
    <t>2.1.2</t>
  </si>
  <si>
    <t>2.1.3</t>
  </si>
  <si>
    <t>2.1</t>
  </si>
  <si>
    <t>2.2</t>
  </si>
  <si>
    <t>3.1</t>
  </si>
  <si>
    <t>3.2</t>
  </si>
  <si>
    <t>4.1</t>
  </si>
  <si>
    <t>4.2</t>
  </si>
  <si>
    <t>1.5</t>
  </si>
  <si>
    <t>1.6</t>
  </si>
  <si>
    <t>1.7</t>
  </si>
  <si>
    <t>I</t>
  </si>
  <si>
    <t>Водоисточники</t>
  </si>
  <si>
    <t>Водопроводные сети</t>
  </si>
  <si>
    <t>ІІ</t>
  </si>
  <si>
    <t>1</t>
  </si>
  <si>
    <t>2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</si>
  <si>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</si>
  <si>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</si>
  <si>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</si>
  <si>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</si>
  <si>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</si>
  <si>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</si>
  <si>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</si>
  <si>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</si>
  <si>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3.3</t>
  </si>
  <si>
    <t>3.4</t>
  </si>
  <si>
    <t>5</t>
  </si>
  <si>
    <t>5.1</t>
  </si>
  <si>
    <t>5.2</t>
  </si>
  <si>
    <t>6.1</t>
  </si>
  <si>
    <t>Автоматизация систем управления производственным процессом</t>
  </si>
  <si>
    <t>III</t>
  </si>
  <si>
    <t>1.1.1</t>
  </si>
  <si>
    <t>1.2.1</t>
  </si>
  <si>
    <t>IV</t>
  </si>
  <si>
    <t>3</t>
  </si>
  <si>
    <t>2.2.1</t>
  </si>
  <si>
    <t>2.2.2</t>
  </si>
  <si>
    <t>р/с №</t>
  </si>
  <si>
    <t>Іс-шаралардың атауы</t>
  </si>
  <si>
    <t>Өлшем бірлігі</t>
  </si>
  <si>
    <t>жоспар</t>
  </si>
  <si>
    <t>нақты</t>
  </si>
  <si>
    <t>Пайда және залал туралы есеп*</t>
  </si>
  <si>
    <t xml:space="preserve"> Инвестициялық бағдарламаның сомасы, мың теңге</t>
  </si>
  <si>
    <t>Жоспар</t>
  </si>
  <si>
    <t>Нақты</t>
  </si>
  <si>
    <t>Ауытқу</t>
  </si>
  <si>
    <t>Ауытқу себептері</t>
  </si>
  <si>
    <t>Меншікті қаражат</t>
  </si>
  <si>
    <t>Бекітілген инвестициялық бағдарламаға қарай заттай мәнде шикізат, материалдар, отын және энергия шығыстарының төмендеуі</t>
  </si>
  <si>
    <t>Нақты өткен жылғы</t>
  </si>
  <si>
    <t>Нақты ағымдағы жылғы</t>
  </si>
  <si>
    <t>Бекітілген инвестициялық бағдарламаға қарай іске асыру жылдары бойынша тозудың (физикалық) негізгі қорлардың (активтердің) төмендеуі, %</t>
  </si>
  <si>
    <t>Бекітілген инвестициялық бағдарламаға қарай іске асыру жылдары бойынша ысыраптардың төмендеуі, %</t>
  </si>
  <si>
    <t>Бекітілген инвестициялық бағдарламаға қарай іске асыру жылдары бойынша авариялылықтың төмендеуі</t>
  </si>
  <si>
    <t>Су көздері</t>
  </si>
  <si>
    <t>қызмет</t>
  </si>
  <si>
    <t>Жобаларға сараптама жүргізу</t>
  </si>
  <si>
    <t>жоба</t>
  </si>
  <si>
    <t>Сорғы агрегаттарын сатып алу</t>
  </si>
  <si>
    <t>бірлік</t>
  </si>
  <si>
    <t>Су құбыры желілері</t>
  </si>
  <si>
    <t>Жобалау-сметалық құжаттаманы әзірлеу</t>
  </si>
  <si>
    <t>Негізгі құралдарды сатып алу</t>
  </si>
  <si>
    <t>Ысырма d=80мм</t>
  </si>
  <si>
    <t>Дәнекерлеу агрегаты (дизель)</t>
  </si>
  <si>
    <t>Өндірістік процесті басқару жүйелерін автоматтандыру</t>
  </si>
  <si>
    <t>Шығын өлшегіштерді сатып алу</t>
  </si>
  <si>
    <t>Арнайы техниканы сатып алу</t>
  </si>
  <si>
    <t>жұмыс</t>
  </si>
  <si>
    <t>Экономия по итогам государственных закупок</t>
  </si>
  <si>
    <t>Факт               текущего года</t>
  </si>
  <si>
    <t>4.3</t>
  </si>
  <si>
    <t>4</t>
  </si>
  <si>
    <t>4.2.1</t>
  </si>
  <si>
    <t>4.2.2</t>
  </si>
  <si>
    <t>Изыскательские работы</t>
  </si>
  <si>
    <t>4.3.1</t>
  </si>
  <si>
    <t>4.3.2</t>
  </si>
  <si>
    <t>4.3.3</t>
  </si>
  <si>
    <t>4.3.4</t>
  </si>
  <si>
    <t>Инженерно-геологические изыскания</t>
  </si>
  <si>
    <t>Топографическая съемка</t>
  </si>
  <si>
    <t>Лесопатология</t>
  </si>
  <si>
    <t>1.1.3</t>
  </si>
  <si>
    <t>Автоматизация Информационной Системы центра по работе с абонентами (АИСЦРА)</t>
  </si>
  <si>
    <t>Іздестіру жұмыстары</t>
  </si>
  <si>
    <t>Инженерлік-геологиялық ізденістер</t>
  </si>
  <si>
    <t>Реттеліп көрсетілетін қызметтерді ұсынудың жоспарлы және нақты көлемдері туралы ақпарат</t>
  </si>
  <si>
    <t>Реттеліп көрсетілетін қызметтердің (тауарлардың, жұмыстардың) атауы және қызмет көрсетілетін аумақ</t>
  </si>
  <si>
    <t>Заттай көрсеткіштер мен сан</t>
  </si>
  <si>
    <t>Инвестициялық бағдарлама шеңберінде қызметтерді көрсету кезеңі</t>
  </si>
  <si>
    <t>Инвестициялық бағдарламаны қаржыландырудың нақты шарттары мен мөлшері туралы ақпарат, мың тенге</t>
  </si>
  <si>
    <t>Пайда</t>
  </si>
  <si>
    <t>Қарыз қаражаты</t>
  </si>
  <si>
    <t>Бюджет қаражаты</t>
  </si>
  <si>
    <t xml:space="preserve">Инвестициялық бағдарламаны орындаудың нақты көрсеткіштерін инвестициялық бағдарламада бекітілген көрсеткіштермен салыстыру туралы ақпарат ** </t>
  </si>
  <si>
    <t>Қол жеткізілген нақты көрсеткіштер дің бекітілген инвестициялық бағдарламадағы көрсеткіш термен ауытқу себептерін түсіндіру</t>
  </si>
  <si>
    <t>Ұсынылатын реттеліп көрсетілетін қызметтердің сапасы мен сенімділігін және қызметтің тиімділігін арттыруды бағалау</t>
  </si>
  <si>
    <t>Наименование мероприятий</t>
  </si>
  <si>
    <t>Алматы қаласы су мен жабдықтау қызметі</t>
  </si>
  <si>
    <t>форма 21</t>
  </si>
  <si>
    <t>Правил формирования тарифов</t>
  </si>
  <si>
    <t>Утвержденных приказом Министра</t>
  </si>
  <si>
    <t>национальной экономики Республики Казахстан</t>
  </si>
  <si>
    <t>* прилагается</t>
  </si>
  <si>
    <t>Бюджет ные средства</t>
  </si>
  <si>
    <t>от 19 ноября 2019 года</t>
  </si>
  <si>
    <t xml:space="preserve">по услуге водоснабжения  по городу Алматы и Алматинской области  </t>
  </si>
  <si>
    <t>Реконструкция ТП-513</t>
  </si>
  <si>
    <t>Газификация объектов</t>
  </si>
  <si>
    <t>Газификация площадки фильтровальная станция Медеу расположенной по адресу: ул.Горная, 584</t>
  </si>
  <si>
    <t>Технический и авторский надзор над реконструкцией сооружений, газификацией объектов, бурения скважин</t>
  </si>
  <si>
    <t>Авторский надзор над реконструкцией сооружений, газификацией объектов, бурения скважин</t>
  </si>
  <si>
    <t>3.1.1</t>
  </si>
  <si>
    <t>3.1.2</t>
  </si>
  <si>
    <t>Получение специальных технических условий на проектирование</t>
  </si>
  <si>
    <t>4.1.1</t>
  </si>
  <si>
    <t>«Реконструкция площадки водопроводных сооружений с дополнительным строительством резервуара чистой воды V-300 м3 по ул. Алмалыкская, г. Алматы».</t>
  </si>
  <si>
    <t>4.1.2</t>
  </si>
  <si>
    <t>«Реконструкция площадки водопроводных сооружений с дополнительным строительством резервуара чистой воды V-300 м3 на участке «Каменское плато», г. Алматы».</t>
  </si>
  <si>
    <t>«Развитие сетей воодоснабжения и водоотведения присоединенных территорий города Алматы. Строительство магистральных сетей водопровода и канализации в Медеуском районе («Сулусай»)с бурением скважин. Корректировка рабочего проекта»</t>
  </si>
  <si>
    <t>Приобретение насосных агрегатов</t>
  </si>
  <si>
    <t>Погружной насос с раздельной системой охлаждения производительностью 10-120-60. (Q-120м3/час, напор 60 м.)</t>
  </si>
  <si>
    <t>Погружной насос с раздельной системой охлаждения производительностью 10-65-65 (Q-65м3/час, напор 65 м.)</t>
  </si>
  <si>
    <t>5.3</t>
  </si>
  <si>
    <t>Погружной насос с раздельной системой охлаждения производительностью  10-65-110  (Q-65м3/час, напор 110 м.)</t>
  </si>
  <si>
    <t>5.4</t>
  </si>
  <si>
    <t>Погружной насос с раздельной системой охлаждения производительностью 10-65-150 (Q-65м3/час, напор 150 м.)</t>
  </si>
  <si>
    <t>5.5</t>
  </si>
  <si>
    <t>Погружной насос с раздельной системой охлаждения производительностью 8-63-110 (Q-65м3/час, напор 110 м.)</t>
  </si>
  <si>
    <t>5.6</t>
  </si>
  <si>
    <t>Погружной насос с раздельной системой охлаждения производительностью 8-40-110  (Q-40м3/час, напор 110 м.)</t>
  </si>
  <si>
    <t>5.7</t>
  </si>
  <si>
    <t>Насос центробежный нагнетательный (ЦБН) тип Д, 500м3, - 63А, 97 кВт, в комплекте с ЧРП</t>
  </si>
  <si>
    <t>5.8</t>
  </si>
  <si>
    <t>Консольный насос тип КМ 90 м3/час напор 85 метров мощностью 30кВт</t>
  </si>
  <si>
    <t>5.9</t>
  </si>
  <si>
    <t>Насос центробежный нагнетательный (ЦБН) тип Д,200-90 двухстороннего входа, Q-720м3  - напор 90 метров с ЧРП</t>
  </si>
  <si>
    <t>5.10</t>
  </si>
  <si>
    <t>Насос центробежный нагнетательный (ЦБН) тип Д,200-90 двухстороннего входа, Q-200м3/час Напор 90м  55 квт 0,4кв,  с ЧРП</t>
  </si>
  <si>
    <t>5.11</t>
  </si>
  <si>
    <t xml:space="preserve">Консольный насос тип КМ 45-55, Q-45м3/час Напор 55м 15квт 0,4кв с УПП </t>
  </si>
  <si>
    <t>5.12</t>
  </si>
  <si>
    <t xml:space="preserve">Насос К 90-65 Q-90м3/час Напор 65м 55квт с ЧРП </t>
  </si>
  <si>
    <t>5.13</t>
  </si>
  <si>
    <t>Насос центробежный нагнетательный (ЦБН) тип Д, 500м3, напор 90 метров - 200 кВт</t>
  </si>
  <si>
    <t>6.</t>
  </si>
  <si>
    <t>Мероприятия по технической оснащенности объектов (УССО)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</si>
  <si>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</si>
  <si>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</si>
  <si>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</si>
  <si>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</si>
  <si>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</si>
  <si>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</si>
  <si>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</si>
  <si>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</si>
  <si>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</si>
  <si>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</si>
  <si>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</si>
  <si>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</si>
  <si>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</si>
  <si>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</si>
  <si>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</si>
  <si>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</si>
  <si>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</si>
  <si>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</si>
  <si>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</si>
  <si>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</si>
  <si>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</si>
  <si>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</si>
  <si>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</si>
  <si>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3.2.1</t>
  </si>
  <si>
    <t>Оценка воздействия на окружающую среду (ОВОС)</t>
  </si>
  <si>
    <t>3.2.1.1</t>
  </si>
  <si>
    <t>3.2.1.2</t>
  </si>
  <si>
    <t>3.2.1.3</t>
  </si>
  <si>
    <t>3.2.1.4</t>
  </si>
  <si>
    <t>3.2.1.5</t>
  </si>
  <si>
    <t>3.2.1.6</t>
  </si>
  <si>
    <t>3.2.1.7</t>
  </si>
  <si>
    <t>3.2.1.8</t>
  </si>
  <si>
    <t>3.2.1.9</t>
  </si>
  <si>
    <t>3.2.1.10</t>
  </si>
  <si>
    <t>3.2.1.11</t>
  </si>
  <si>
    <t>3.2.1.12</t>
  </si>
  <si>
    <t>3.2.2</t>
  </si>
  <si>
    <t>3.2.2.1</t>
  </si>
  <si>
    <t>3.2.2.2</t>
  </si>
  <si>
    <t>3.2.2.3</t>
  </si>
  <si>
    <t>3.2.2.4</t>
  </si>
  <si>
    <t>3.2.2.5</t>
  </si>
  <si>
    <t>3.2.2.6</t>
  </si>
  <si>
    <t>3.2.2.7</t>
  </si>
  <si>
    <t>3.2.2.8</t>
  </si>
  <si>
    <t>3.2.2.9</t>
  </si>
  <si>
    <t>3.2.2.10</t>
  </si>
  <si>
    <t>3.2.2.11</t>
  </si>
  <si>
    <t>3.2.2.12</t>
  </si>
  <si>
    <t>3.2.2.13</t>
  </si>
  <si>
    <t>3.2.2.14</t>
  </si>
  <si>
    <t>3.2.2.15</t>
  </si>
  <si>
    <t>3.2.2.16</t>
  </si>
  <si>
    <t>3.2.2.17</t>
  </si>
  <si>
    <t>3.2.3</t>
  </si>
  <si>
    <t>3.2.3.1</t>
  </si>
  <si>
    <t>3.2.3.2</t>
  </si>
  <si>
    <t>3.2.3.3</t>
  </si>
  <si>
    <t>3.2.3.4</t>
  </si>
  <si>
    <t>3.2.3.5</t>
  </si>
  <si>
    <t>3.2.3.6</t>
  </si>
  <si>
    <t>3.2.3.7</t>
  </si>
  <si>
    <t>3.2.3.8</t>
  </si>
  <si>
    <t>3.2.3.9</t>
  </si>
  <si>
    <t>3.2.3.10</t>
  </si>
  <si>
    <t>3.2.3.11</t>
  </si>
  <si>
    <t>3.2.3.12</t>
  </si>
  <si>
    <t>3.2.3.13</t>
  </si>
  <si>
    <t>3.2.3.14</t>
  </si>
  <si>
    <t>3.2.3.15</t>
  </si>
  <si>
    <t>3.2.3.16</t>
  </si>
  <si>
    <t>3.2.3.17</t>
  </si>
  <si>
    <t>3.2.3.18</t>
  </si>
  <si>
    <t>3.2.4</t>
  </si>
  <si>
    <t>3.2.4.1</t>
  </si>
  <si>
    <t>3.2.4.2</t>
  </si>
  <si>
    <t>3.2.4.3</t>
  </si>
  <si>
    <t>3.2.4.4</t>
  </si>
  <si>
    <t>3.2.4.5</t>
  </si>
  <si>
    <t>3.2.4.6</t>
  </si>
  <si>
    <t>3.2.4.7</t>
  </si>
  <si>
    <t>3.2.4.8</t>
  </si>
  <si>
    <t>3.2.4.9</t>
  </si>
  <si>
    <t>3.2.4.10</t>
  </si>
  <si>
    <t>3.2.4.11</t>
  </si>
  <si>
    <t>3.2.4.12</t>
  </si>
  <si>
    <t>3.2.4.13</t>
  </si>
  <si>
    <t>3.2.4.14</t>
  </si>
  <si>
    <t>3.2.4.15</t>
  </si>
  <si>
    <t>3.2.4.16</t>
  </si>
  <si>
    <t>3.2.4.17</t>
  </si>
  <si>
    <t>Техническое обследование состояния объектов реконструкции</t>
  </si>
  <si>
    <t>3.3.1</t>
  </si>
  <si>
    <t>3.3.2</t>
  </si>
  <si>
    <t>3.3.3</t>
  </si>
  <si>
    <t>3.3.4</t>
  </si>
  <si>
    <t>3.3.5</t>
  </si>
  <si>
    <t>3.3.6</t>
  </si>
  <si>
    <t>3.3.7</t>
  </si>
  <si>
    <t>3.3.8</t>
  </si>
  <si>
    <t>3.3.9</t>
  </si>
  <si>
    <t>3.3.10</t>
  </si>
  <si>
    <t>3.3.11</t>
  </si>
  <si>
    <t>3.3.12</t>
  </si>
  <si>
    <t>3.3.13</t>
  </si>
  <si>
    <t>3.3.14</t>
  </si>
  <si>
    <t>3.3.15</t>
  </si>
  <si>
    <t>3.3.16</t>
  </si>
  <si>
    <t>3.3.17</t>
  </si>
  <si>
    <t>3.3.18</t>
  </si>
  <si>
    <t>Экспертиза проектов</t>
  </si>
  <si>
    <t>3.4.1</t>
  </si>
  <si>
    <t>3.4.2</t>
  </si>
  <si>
    <t>3.4.3</t>
  </si>
  <si>
    <t>3.4.4</t>
  </si>
  <si>
    <t>3.4.5</t>
  </si>
  <si>
    <t>3.4.6</t>
  </si>
  <si>
    <t>Приобретение насосов</t>
  </si>
  <si>
    <t>Насос КМ-65-50-125</t>
  </si>
  <si>
    <t>Насос КМ-65-50-160</t>
  </si>
  <si>
    <t>4.1.3</t>
  </si>
  <si>
    <t>Насос КМ-80-65-160</t>
  </si>
  <si>
    <t>4.1.4</t>
  </si>
  <si>
    <t>Насос Гном Q-16м3/час Напор 16м 2,2квт 220В</t>
  </si>
  <si>
    <t>4.1.5</t>
  </si>
  <si>
    <t>Насосная установка, Q-40 м.куб/час, H-40м</t>
  </si>
  <si>
    <t>4.1.6</t>
  </si>
  <si>
    <t>Насосная установка, Q-100м.куб/час, H-45м</t>
  </si>
  <si>
    <t>Задвижка d=50мм</t>
  </si>
  <si>
    <t>Мотопомпа бензиновая</t>
  </si>
  <si>
    <t xml:space="preserve">Мотопомпа дизельная </t>
  </si>
  <si>
    <t>4.3.5</t>
  </si>
  <si>
    <t>Вентилятор для продувки колодцев (переносной)</t>
  </si>
  <si>
    <t>4.3.6</t>
  </si>
  <si>
    <t>Аппарат сварочный (переносной)</t>
  </si>
  <si>
    <t>4.3.7</t>
  </si>
  <si>
    <t>Вибротрамбовка бензиновая (башмак) ДКС</t>
  </si>
  <si>
    <t>4.3.8</t>
  </si>
  <si>
    <t xml:space="preserve">Электромуфтовый сварочный аппарат </t>
  </si>
  <si>
    <t>1.</t>
  </si>
  <si>
    <t>Приобретение расходомеров, лицензионной программы</t>
  </si>
  <si>
    <t>Стационарный ультразвуковой расходомер</t>
  </si>
  <si>
    <t>1.1.2</t>
  </si>
  <si>
    <t>Электромагнитный расходомер d=100</t>
  </si>
  <si>
    <t>Электромагнитный расходомер d=150</t>
  </si>
  <si>
    <t>Гибридный коррелятор для поиска утечек на водопроводных сетях</t>
  </si>
  <si>
    <t xml:space="preserve">Автоматизация информационных систем </t>
  </si>
  <si>
    <t>2.1.</t>
  </si>
  <si>
    <t xml:space="preserve">Разработка нового модуля и интеграционного обмена данными единым хранилищем данных города Алматы для подсистемы многоквартирного, частного и юридического сектора.   </t>
  </si>
  <si>
    <t>Интеграция базы данных АИСЦРА с информационной системой "Е-Шанырак"</t>
  </si>
  <si>
    <t>Работы по корректировке рабочего проекта «Создание автомати-зированной системы коммерческого учета электроэнергии» (ҚХ-Х-7354)</t>
  </si>
  <si>
    <t>КамАЗ-65115-6058-50</t>
  </si>
  <si>
    <t>Приобретение оборудования для транспортного цеха</t>
  </si>
  <si>
    <t>Горизонтально-вертикальный фрезарный станок</t>
  </si>
  <si>
    <t>Отчёт об исполнении инвестиционной программы субъекта естественной монополии за  2022 год</t>
  </si>
  <si>
    <t>Всего по услуге водоснабжения на 2022 год</t>
  </si>
  <si>
    <t>2022 жылға арналған сумен жабдықтау қызметі бойынша барлығы</t>
  </si>
  <si>
    <t>2022 жыл</t>
  </si>
  <si>
    <t>Жобалауға арнайы техникалық шарттар алу</t>
  </si>
  <si>
    <t>"Алматы қаласы, Алмалық көшесі бойынша V-300 м3 таза су резервуарының қосымша құрылысымен су құбыры құрылыстарының алаңын қайта жаңарту".</t>
  </si>
  <si>
    <t>2.1.12</t>
  </si>
  <si>
    <t>2.1.13</t>
  </si>
  <si>
    <t>2.1.14</t>
  </si>
  <si>
    <t>Жобалау-сметалық құжаттаманы әзірлеу, іздестіру жұмыстары, жобаларды сараптау</t>
  </si>
  <si>
    <t>3.1.</t>
  </si>
  <si>
    <t>Қоршаған ортаға әсерді бағалау (ҚОӘБ)</t>
  </si>
  <si>
    <t>Орман патологиясы</t>
  </si>
  <si>
    <t>Қайта құру объектілерінің жай-күйін техникалық тексеру</t>
  </si>
  <si>
    <t>Су құбыры желілерін қайта құру. Алматы қаласының Жетісу ауданындағы Бөкейханов көшесі №46 үйден Бөкейханов көшесінің №173 үйге дейінгі Черновицкая көшесі бойындағы және №77 үйден №108 үйге дейінгі Черновицкая көшесі бойындағы  су құбыры желісі.</t>
  </si>
  <si>
    <t>Су құбыры желілерін қайта құру. Алматы қаласы Жетісу ауданындағы Дегтярев көшесінен Маяковский көшесіне дейін Чирчикская көшесі бойындағы және Риддерская көшесінен Радищев көшесіне дейінгі су құбыры желісі.</t>
  </si>
  <si>
    <t>Су құбыры желілерін қайта құру. Алматы қаласы Наурызбай ауданындағы Жуалы көшесінен Жүнісов көшесіне дейін Жақыбаев көшесі бойындағы су құбыры желісі.</t>
  </si>
  <si>
    <t>Су құбыры желілерін қайта құру. Алматы қаласы Бостандық ауданындағы  Байқадамов көшесінен  №278 үйге дейінгі Розыбакиев көшесі бойындағы су құбыры желісі.</t>
  </si>
  <si>
    <t>Су құбыры желілерін қайта құру. Алматы қаласы Әуезов ауданындағы Саин көшесінен Момышұлы көшесіне дейін Ұлықбек көшесі ("Жетісу 1, 2" шағын ауданы) бойындағы су құбыры желісі.</t>
  </si>
  <si>
    <t>Су құбыры желілерін қайта құру. Алматы қаласы Әуезов ауданындағы "Ақсай-1" шағын ауданының, Саин көшесінен Момышұлы көшесіне дейінгі  Төле би көшесі бойындағы су құбыры желісі.</t>
  </si>
  <si>
    <t>Су құбыры желілерін қайта құру. Алматы қаласы Әуезов ауданындағы "Ақсай-4" шағын ауданының,  Саин көшесінен Момышұлы көшесіне дейінгі  Ұлықбек көшесінің солтүстігіндегі  су құбыры желілері.</t>
  </si>
  <si>
    <t>Су құбыры желілерін қайта құру. Алматы қаласы Әуезов ауданында "Мамыр-4" шағын ауданының,  Шаляпин көшесінен Абай даңғылына дейінгі Саин көшесінің батысындағы су құбыры желісі.</t>
  </si>
  <si>
    <t>Су құбыры желілерін қайта құру. Алматы қаласы Бостандық ауданындағы Сейфуллин даңғылының шығысындағы Сәтпаев көшесінен №544 үйге дейінгі су құбыры желісі, шығысқа қарай Наурызбай батыр көшесіне дейінгі үйішілік желі.</t>
  </si>
  <si>
    <t>Су құбыры желілерін қайта құру. Алматы қ.Бостандық ауданындағы Жандосов к-сі  №36, 36а үйлердің,  Бұқар жырау бульвары №75, 75/1, 75/2 үйлердің су құбыры желілері.</t>
  </si>
  <si>
    <t xml:space="preserve">Су құбыры желілерін қайта құру. Алматы қ. Бостандық ауданының " Алмагүл" шағын ауданындағы №19, 20, 21, 22, 23, 24, Т25, 26  үйлердің су құбыры желілері </t>
  </si>
  <si>
    <t>Су құбыры желілерін қайта құру. Алматы қаласы Бостандық ауданындағы №8 үйден Қожанов көшесіне дейін Жароков көшесінің батысындағы" Алмагүл " шағын ауданындағы су құбыры желісі.</t>
  </si>
  <si>
    <t>Су құбыры желілерін қайта құру. Алматы қаласының Алатау ауданындағы Райымбек даңғылынан Сахалинская көшесі №3 үйге дейінгі Бөкеев көшесі бойындағы, одан әрі  №92 үйден  Рысқұлов даңғылына дейінгі Бөкеев көшесі бойындағы су құбыры желісі.</t>
  </si>
  <si>
    <t>Су құбыры желілерін қайта құру. Алматы қаласының Алатау ауданындағы  Райымбек даңғылынан Стрелецкая көшесіндегі №39 үйге дейінгі  Стрелецкая көшесі бойындағы және Стрелецкая көшесі № 26 үйден   Бөкеев көшесіне дейінгі Ишимская көшесі бойындағы су құбыры желісі.</t>
  </si>
  <si>
    <t>Су құбыры желілерін қайта құру. Алматы қаласының Алатау ауданындағы Райымбек даңғылынан Магадан көшесі № 17 үйге дейін Текелі көшесі бойындағы, одан әрі  Стрелеций көшесіне дейін және  Бөкеев көшесіне дейін Текелі көшесі бойындағы су құбыры желісі.</t>
  </si>
  <si>
    <t>Су құбыры желілерін қайта құру. Алматы қаласының Алатау ауданындағы  Альпі көшесі №13 үйден Рысқұлов даңғылына дейінгі Магаданская көшесі №16  үй су құбыры желісі.</t>
  </si>
  <si>
    <t>Су құбырлары мен желілерін қайта құру. Алматы қаласының Медеу ауданындағы Үштөбе көшесінен ВК-372"6" дейінгі Таиров көшесі бойындағы су құбыры желісі.</t>
  </si>
  <si>
    <t>Жоба сараптамасы</t>
  </si>
  <si>
    <t>Сорғыларды сатып алу</t>
  </si>
  <si>
    <t>Сорғы КМ-65-50-125</t>
  </si>
  <si>
    <t>Сорғы КМ-65-50-160</t>
  </si>
  <si>
    <t>Сорғы КМ-80-65-160</t>
  </si>
  <si>
    <t>Гномсорғысы Q-16м3/сағ қысым 16м 2,2 квт 220В</t>
  </si>
  <si>
    <t>Сорғы қондырғысы, Q-40 м. текше / сағ, H-40 м</t>
  </si>
  <si>
    <t>Сорғы қондырғысы, Q-100м. текше/сағ, H-45м</t>
  </si>
  <si>
    <t>Бекіту-реттеу арматурасын сатып алу</t>
  </si>
  <si>
    <t>Ысырма d=50мм</t>
  </si>
  <si>
    <t>Басқа жабдықты сатып алу</t>
  </si>
  <si>
    <t>Бензинді мотопомпасы</t>
  </si>
  <si>
    <t>Дизельді мотопомпа</t>
  </si>
  <si>
    <t>Генератор, қуаты 5,5 кВт</t>
  </si>
  <si>
    <t>Құдықтарды  үрлеуге арналған желдеткіш (тасымалдау)</t>
  </si>
  <si>
    <t>Дәнекерлеу аппараты (тасымалды)</t>
  </si>
  <si>
    <t>Бензинді дірілмен таптау (вибротрамбовка)</t>
  </si>
  <si>
    <t>Электр муфталы дәнекерлеу машинасы</t>
  </si>
  <si>
    <t>Шығын өлшегіштерді, лицензиялық бағдарламаны сатып алу</t>
  </si>
  <si>
    <t>Стационарлық ультрадыбыстық шығын өлшегіш</t>
  </si>
  <si>
    <t>Электромагниттік шығын өлшегіш d=100</t>
  </si>
  <si>
    <t>Электромагниттік шығын өлшегіш d=150</t>
  </si>
  <si>
    <t>Басқа жабдықтарды сатып алу</t>
  </si>
  <si>
    <t>Су желілеріндегі ағындардың кетулерін іздеуге арналған гибридті коррелятор</t>
  </si>
  <si>
    <t>Абоненттермен жұмыс орталығының (АЖОАЖА)ақпараттық жүйесін автоматтандыру</t>
  </si>
  <si>
    <t>2.1.1.</t>
  </si>
  <si>
    <t>Көппәтерлі, жеке және заң секторының ішкі жүйесіне арналған Алматы қаласының бірыңғай деректер сақтаудың жаңа модуль және интеграциялық деректер алмасу әзірлеу.</t>
  </si>
  <si>
    <t>АЖОААЖ деректер базасын "Е-Шаңырақ" ақпараттық жүйесімен интеграциялау</t>
  </si>
  <si>
    <t>Электр энергиясын коммерциялық есепке алу жүйесін автоматтандыру</t>
  </si>
  <si>
    <t xml:space="preserve">Электр энергиясын коммерциялық есепке алудың автоматтандырылған жүйесін құру жұмыс жобасын түзету жөніндегі жұмыстар </t>
  </si>
  <si>
    <t>Көлік шеберханасына құрал-жабдықтарды алу</t>
  </si>
  <si>
    <t>Көлденең-тік фрезерлік станок</t>
  </si>
  <si>
    <t>2022 год</t>
  </si>
  <si>
    <t>Құрылыстарды қайта құру</t>
  </si>
  <si>
    <t>ТП-513 қайта құру</t>
  </si>
  <si>
    <t>Нысандарды газдандыру</t>
  </si>
  <si>
    <t xml:space="preserve">Медеу станциясы Сүзгі алаңын газбен жабдықтау.  </t>
  </si>
  <si>
    <t>Құрылыстарды қайта құруды, объектілерді газдандыруға, ұңғымаларды бұрғылауға техникалық және авторлық қадағалау</t>
  </si>
  <si>
    <t>Құрылыстарды қайта құруға, объектілерді газдандыруға, ұңғымаларды бұрғылауға авторлық қадағалау</t>
  </si>
  <si>
    <t xml:space="preserve">Медеу станциясы Сүзгі алаңын газбен жабдықтау. </t>
  </si>
  <si>
    <t>"Алматы қаласы," Каменское плато "учаскесінде V-300 м3 таза су резервуарының қосымша құрылысымен су құбыры құрылыстарының алаңын қайта жаңарту".</t>
  </si>
  <si>
    <t>"Алматы қаласының қосылған аумақтарын сумен жабдықтау және су бұру желілерін дамыту. Медеу ауданында ("Сұлусай") ұңғымаларды бұрғылай отырып, су құбыры мен кәріздің магистральдық желілерін салу. Жұмыс жобасын түзету"</t>
  </si>
  <si>
    <t xml:space="preserve">Өнімділігі 10-120-60 (Q-120м3 / сағ, бас 60 м.)бөлек салқындату жүйесі бар батырмалы сорғы. </t>
  </si>
  <si>
    <t>Өнімділігі 10-65-65 (Q-65м3 / сағ, бас 65 м.) бөлек салқындату жүйесі бар батырмалы сорғы</t>
  </si>
  <si>
    <t xml:space="preserve">Өнімділігі 10-65-110 (Q-65м3 / сағ, бас 110 м.) бөлек салқындату жүйесі бар батырмалы сорғы </t>
  </si>
  <si>
    <t>Өнімділігі 10-65-150 бөлек салқындату жүйесі бар батырмалы сорғы (Q-65м3 / сағ, бас 150 м.)</t>
  </si>
  <si>
    <t>Өнімділігі 8-63-110 бөлек салқындату жүйесі бар батырмалы сорғы (Q-65м3 / сағ, бас 110 м.)</t>
  </si>
  <si>
    <t>Өнімділігі 8-40-110 бөлек салқындату жүйесі бар  батырмалы сорғы (Q-40м3/сағ, бас 110 м.)</t>
  </si>
  <si>
    <t>Д, 500 м3, - 63А, 97 кВт типті ортадан тепкіш айдау сорғысы (ЦБН) ЧРП жиынтығымен.</t>
  </si>
  <si>
    <t>Консоль сорғы түрі КМ 90 м3 / сағ 85 метр қуаты 30 кВт</t>
  </si>
  <si>
    <t>Орталықтан тепкіш айдау сорғысы (СБН) типі Д, 200-90 екі жақты кіреберіс, Q-720 м3 - бас 90 метр  ЧРП жиынтығымен</t>
  </si>
  <si>
    <t>Орталықтан тепкіш айдау сорғысы (ЦБН) типі Д, 200-90 екі жақты кіру, Q-200м3 / сағ қысым 90м 55 квт 0,4 кв,  РП</t>
  </si>
  <si>
    <t>Консольдық сорғы, түрі КМ 45-55, Q-45м3/сағ. Қысымы 55м 15квт 0,4 кВт с УПП</t>
  </si>
  <si>
    <t>Сорғы К 90-65 Q-90м3/сағ қысым 65м 55КВТ  ЧРП  жиынтығымен</t>
  </si>
  <si>
    <t>Д, 500 м3 типті орталықтан тепкіш айдау сорғысы (ЦБН), қысымы 90 метр-200 кВт</t>
  </si>
  <si>
    <t>Мероприятия по технической оснащенности объектов</t>
  </si>
  <si>
    <t>Су құбыры желілерін қайта құру</t>
  </si>
  <si>
    <t>Су құбыры желілерін қайта құруды техникалық және авторлық қадағалау</t>
  </si>
  <si>
    <t>Су құбыры желілерін қайта құруды авторлық қадағалау</t>
  </si>
  <si>
    <r>
      <t xml:space="preserve">Реконструкция водопроводных сетей. Водопроводные сети по </t>
    </r>
    <r>
      <rPr>
        <b/>
        <sz val="10"/>
        <color theme="1"/>
        <rFont val="Times New Roman"/>
        <family val="1"/>
        <charset val="204"/>
      </rPr>
      <t>ул.Сарбайской</t>
    </r>
    <r>
      <rPr>
        <sz val="10"/>
        <color theme="1"/>
        <rFont val="Times New Roman"/>
        <family val="1"/>
        <charset val="204"/>
      </rPr>
      <t xml:space="preserve"> от ул.Бестужева до ул.Темиртауская и по ул.Гурилева от ул.Бестужева до р.Казачки в Медеуском районе города Алматы» Д-100, 150, 200 мм.</t>
    </r>
  </si>
  <si>
    <r>
      <t>Реконструкция водопроводных сетей. Водопроводная сеть по</t>
    </r>
    <r>
      <rPr>
        <b/>
        <sz val="10"/>
        <color theme="1"/>
        <rFont val="Times New Roman"/>
        <family val="1"/>
        <charset val="204"/>
      </rPr>
      <t xml:space="preserve"> ул. Луганского, ул.Елебекова,</t>
    </r>
    <r>
      <rPr>
        <sz val="10"/>
        <color theme="1"/>
        <rFont val="Times New Roman"/>
        <family val="1"/>
        <charset val="204"/>
      </rPr>
      <t xml:space="preserve"> ул.Горная, ул.Батурина, ул.Бегалина, пер.Горный, ул.Кокинаки, ул.Горновосточная в Медеуском районе города Алматы» Д-50, 100, 150, 200, 250мм.</t>
    </r>
  </si>
  <si>
    <r>
      <t xml:space="preserve">Реконструкция водопроводных сетей. Водопроводная сеть по </t>
    </r>
    <r>
      <rPr>
        <b/>
        <sz val="10"/>
        <color theme="1"/>
        <rFont val="Times New Roman"/>
        <family val="1"/>
        <charset val="204"/>
      </rPr>
      <t>ул.Ахметова</t>
    </r>
    <r>
      <rPr>
        <sz val="10"/>
        <color theme="1"/>
        <rFont val="Times New Roman"/>
        <family val="1"/>
        <charset val="204"/>
      </rPr>
      <t xml:space="preserve"> от ВК-71 на север до дома № 33 (ВК-72), внутриплощадочные сети жилых домов по ул.Ахметова №22, 26, 28, 30, 33, 34, 35, 36, 40, 42; от дома №40 по ул.Ахметова по ул.Байрона на север до тупика в Турксибском районе г.Алматы. Д-80, 100, 150, 200, 250мм. </t>
    </r>
  </si>
  <si>
    <r>
      <t xml:space="preserve">Су құбыры желілерін жаңарту. Алматы қаласы Медеу ауданы </t>
    </r>
    <r>
      <rPr>
        <b/>
        <sz val="10"/>
        <color theme="1"/>
        <rFont val="Times New Roman"/>
        <family val="1"/>
        <charset val="204"/>
      </rPr>
      <t>Сарбай көшесі</t>
    </r>
    <r>
      <rPr>
        <sz val="10"/>
        <color theme="1"/>
        <rFont val="Times New Roman"/>
        <family val="1"/>
        <charset val="204"/>
      </rPr>
      <t xml:space="preserve"> бойымен Бестужев көшесінен Теміртау көшесіне дейінгі және Гурилев көшесі бойымен Бестужев көшесінен Казачки өз. дейінгі су қүбыры желісі Д-100, 150, 200 мм.</t>
    </r>
  </si>
  <si>
    <r>
      <t xml:space="preserve">Су құбыры желілерін жанарту. Алматы қаласы Медеу ауданы
</t>
    </r>
    <r>
      <rPr>
        <b/>
        <sz val="10"/>
        <color theme="1"/>
        <rFont val="Times New Roman"/>
        <family val="1"/>
        <charset val="204"/>
      </rPr>
      <t>Луганского</t>
    </r>
    <r>
      <rPr>
        <sz val="10"/>
        <color theme="1"/>
        <rFont val="Times New Roman"/>
        <family val="1"/>
        <charset val="204"/>
      </rPr>
      <t>, Елебеков, Горная, Батурина, Бегалина, Горный
қиылысы, Кокинаки, Горновосточная көшелері бойындағы су
құбыры желісі» Д-50, 100, 150, 200, 250мм.</t>
    </r>
  </si>
  <si>
    <r>
      <t xml:space="preserve">Су қүбыры желілерін жаңарту. Алматы қаласы Түркісіб ауданы
</t>
    </r>
    <r>
      <rPr>
        <b/>
        <sz val="10"/>
        <color theme="1"/>
        <rFont val="Times New Roman"/>
        <family val="1"/>
        <charset val="204"/>
      </rPr>
      <t>Ахметов</t>
    </r>
    <r>
      <rPr>
        <sz val="10"/>
        <color theme="1"/>
        <rFont val="Times New Roman"/>
        <family val="1"/>
        <charset val="204"/>
      </rPr>
      <t xml:space="preserve"> көшесі бойымен ВК-71 солтүстікке қарай №33 үйге дейін (ВК-72) Ахметов көшесі, №22, 26, 28, 30, 33, 34, 35, 36, 40, 42; тұрғын үйлердің; Ахметов көшесі №40 үйіне дейін Байрона көшесінен солтүстікке қарай түйық көшеге дейін аула ішіндегі су құбыры желісі. Д-80, 100, 150, 200, 250мм. </t>
    </r>
  </si>
  <si>
    <r>
      <t xml:space="preserve">Су құбыры желілерін қайта құру. Алматы қаласының Түрксіб ауданындағы Вагжанов көшесінен солтүстікке қарай  №136/а үйге дейінгі  </t>
    </r>
    <r>
      <rPr>
        <b/>
        <sz val="10"/>
        <color theme="1"/>
        <rFont val="Times New Roman"/>
        <family val="1"/>
        <charset val="204"/>
      </rPr>
      <t>Фучик</t>
    </r>
    <r>
      <rPr>
        <sz val="10"/>
        <color theme="1"/>
        <rFont val="Times New Roman"/>
        <family val="1"/>
        <charset val="204"/>
      </rPr>
      <t xml:space="preserve"> көшесі бойындағы су құбыры желісі.</t>
    </r>
  </si>
  <si>
    <r>
      <t xml:space="preserve">Су құбыры желілерін қайта құру. Алматы қаласы Түрксіб ауданындағы Палладин көшесінен Ровенский көшесіне дейін </t>
    </r>
    <r>
      <rPr>
        <b/>
        <sz val="10"/>
        <color theme="1"/>
        <rFont val="Times New Roman"/>
        <family val="1"/>
        <charset val="204"/>
      </rPr>
      <t>Сервантес</t>
    </r>
    <r>
      <rPr>
        <sz val="10"/>
        <color theme="1"/>
        <rFont val="Times New Roman"/>
        <family val="1"/>
        <charset val="204"/>
      </rPr>
      <t xml:space="preserve"> көшесі бойындағы су құбыры желісі.</t>
    </r>
  </si>
  <si>
    <r>
      <t xml:space="preserve">Су құбыры желілерін қайта жаңарту. Алматы қаласы, Түрксіб ауданы, Янки Купала көшесінен солтүстікке қарай Громов көшесіне дейін </t>
    </r>
    <r>
      <rPr>
        <b/>
        <sz val="10"/>
        <color theme="1"/>
        <rFont val="Times New Roman"/>
        <family val="1"/>
        <charset val="204"/>
      </rPr>
      <t xml:space="preserve">Потанин көшесіндегі </t>
    </r>
    <r>
      <rPr>
        <sz val="10"/>
        <color theme="1"/>
        <rFont val="Times New Roman"/>
        <family val="1"/>
        <charset val="204"/>
      </rPr>
      <t>су құбыры желісі</t>
    </r>
  </si>
  <si>
    <r>
      <t xml:space="preserve">Су құбыры желілерін қайта жаңарту. Алматы қаласы, Түрксіб ауданы, </t>
    </r>
    <r>
      <rPr>
        <b/>
        <sz val="10"/>
        <color theme="1"/>
        <rFont val="Times New Roman"/>
        <family val="1"/>
        <charset val="204"/>
      </rPr>
      <t xml:space="preserve">Серпуховская көшесі </t>
    </r>
    <r>
      <rPr>
        <sz val="10"/>
        <color theme="1"/>
        <rFont val="Times New Roman"/>
        <family val="1"/>
        <charset val="204"/>
      </rPr>
      <t>бойымен Жансүгіров көшесінен шығысқа қарай №4 үйге дейінгі су құбыры желісі.</t>
    </r>
  </si>
  <si>
    <r>
      <t xml:space="preserve">Су құбыры желілерін қайта құру. Алматы қаласы Түрксіб ауданындағы Жигулевская көшесінен солтүстікке қарай </t>
    </r>
    <r>
      <rPr>
        <b/>
        <sz val="10"/>
        <color theme="1"/>
        <rFont val="Times New Roman"/>
        <family val="1"/>
        <charset val="204"/>
      </rPr>
      <t>Свободная</t>
    </r>
    <r>
      <rPr>
        <sz val="10"/>
        <color theme="1"/>
        <rFont val="Times New Roman"/>
        <family val="1"/>
        <charset val="204"/>
      </rPr>
      <t xml:space="preserve"> көшесі бойындағы су құбыры желісі</t>
    </r>
  </si>
  <si>
    <r>
      <t xml:space="preserve">Су құбыры желілерін қайта құру.Алматы қаласының Түрксіб ауданындағы  Елагин көшесінен Днепропетровская көшесіне дейінгі </t>
    </r>
    <r>
      <rPr>
        <b/>
        <sz val="10"/>
        <color theme="1"/>
        <rFont val="Times New Roman"/>
        <family val="1"/>
        <charset val="204"/>
      </rPr>
      <t>Айтықов</t>
    </r>
    <r>
      <rPr>
        <sz val="10"/>
        <color theme="1"/>
        <rFont val="Times New Roman"/>
        <family val="1"/>
        <charset val="204"/>
      </rPr>
      <t xml:space="preserve"> көшесі бойындағы  су құбыры желісі. (D-110, 160 мм).</t>
    </r>
  </si>
  <si>
    <r>
      <t xml:space="preserve">Су құбыры желілерін қайта құру. Алматы қаласының Түрксіб ауданындағы Запорожская көшесінен Великолукская көшесіне дейін </t>
    </r>
    <r>
      <rPr>
        <b/>
        <sz val="10"/>
        <color theme="1"/>
        <rFont val="Times New Roman"/>
        <family val="1"/>
        <charset val="204"/>
      </rPr>
      <t xml:space="preserve">Сокольский </t>
    </r>
    <r>
      <rPr>
        <sz val="10"/>
        <color theme="1"/>
        <rFont val="Times New Roman"/>
        <family val="1"/>
        <charset val="204"/>
      </rPr>
      <t>көшесі бойындағы су құбыры желісі. (Д - 25мм-532,55 м; Д - 110мм-140,6 м; Д - 160 мм-1311,45 м; ПЭ).</t>
    </r>
  </si>
  <si>
    <r>
      <t xml:space="preserve">Су құбыры желілерін қайта құру. Алматы қаласы Түрксіб ауданындағы  Захаров көшесінен батысқа қарай Гризодубов көшесіндегі тұйыққа дейінгі </t>
    </r>
    <r>
      <rPr>
        <b/>
        <sz val="10"/>
        <color theme="1"/>
        <rFont val="Times New Roman"/>
        <family val="1"/>
        <charset val="204"/>
      </rPr>
      <t>Собинов</t>
    </r>
    <r>
      <rPr>
        <sz val="10"/>
        <color theme="1"/>
        <rFont val="Times New Roman"/>
        <family val="1"/>
        <charset val="204"/>
      </rPr>
      <t xml:space="preserve"> көшесі бойындағы су құбыры желісі.</t>
    </r>
  </si>
  <si>
    <r>
      <t>Су құбыры желілерін қайта құру. Алматы қаласы Түрксіб ауданындағы</t>
    </r>
    <r>
      <rPr>
        <b/>
        <sz val="10"/>
        <color theme="1"/>
        <rFont val="Times New Roman"/>
        <family val="1"/>
        <charset val="204"/>
      </rPr>
      <t xml:space="preserve"> "Жұлдыз-1"</t>
    </r>
    <r>
      <rPr>
        <sz val="10"/>
        <color theme="1"/>
        <rFont val="Times New Roman"/>
        <family val="1"/>
        <charset val="204"/>
      </rPr>
      <t xml:space="preserve"> шағын ауданындағы №11 А үйдің  су құбыры желісі.</t>
    </r>
  </si>
  <si>
    <r>
      <t xml:space="preserve">Су құбыры желілерін қайта құру. Алматы қаласының Түрксіб ауданындағы 16-шы әскери қалашықтың су құбыры желісі №292б үй, </t>
    </r>
    <r>
      <rPr>
        <b/>
        <sz val="10"/>
        <color theme="1"/>
        <rFont val="Times New Roman"/>
        <family val="1"/>
        <charset val="204"/>
      </rPr>
      <t>16-шы әскери қалашық</t>
    </r>
    <r>
      <rPr>
        <sz val="10"/>
        <color theme="1"/>
        <rFont val="Times New Roman"/>
        <family val="1"/>
        <charset val="204"/>
      </rPr>
      <t xml:space="preserve"> (алаңішілік желілері) және музыка мектебін қосу.</t>
    </r>
  </si>
  <si>
    <r>
      <t xml:space="preserve">Су құбыры желілерін қайта құру. Алматы қаласы Түрксіб ауданындағы ВК-73 су құбыры құдығынан  тұйыққа дейінгі </t>
    </r>
    <r>
      <rPr>
        <b/>
        <sz val="10"/>
        <color theme="1"/>
        <rFont val="Times New Roman"/>
        <family val="1"/>
        <charset val="204"/>
      </rPr>
      <t>Шемякин</t>
    </r>
    <r>
      <rPr>
        <sz val="10"/>
        <color theme="1"/>
        <rFont val="Times New Roman"/>
        <family val="1"/>
        <charset val="204"/>
      </rPr>
      <t xml:space="preserve"> көшесіндегі су құбыры желісі .</t>
    </r>
  </si>
  <si>
    <r>
      <t xml:space="preserve">Су құбыры желілерін қайта құру. Алматы қаласының Жетісу ауданындағы </t>
    </r>
    <r>
      <rPr>
        <b/>
        <sz val="10"/>
        <color theme="1"/>
        <rFont val="Times New Roman"/>
        <family val="1"/>
        <charset val="204"/>
      </rPr>
      <t>Омская көшесіндегі</t>
    </r>
    <r>
      <rPr>
        <sz val="10"/>
        <color theme="1"/>
        <rFont val="Times New Roman"/>
        <family val="1"/>
        <charset val="204"/>
      </rPr>
      <t xml:space="preserve"> 12 үйден (Омская көшесі) 116 үйге дейін, одан әрі Рысқұлов даңғылының оңтүстік жағымен Айтықов көшесі 18-ге дейін (Чувашская көшесінің қиылысы 22) су құбыры желісі.</t>
    </r>
  </si>
  <si>
    <r>
      <t xml:space="preserve">Су құбыры желілерін қайта құру. Алматы қаласының Алмалы ауданындағы Абай даңғылынан Есенжанов көшесіне дейін </t>
    </r>
    <r>
      <rPr>
        <b/>
        <sz val="10"/>
        <color theme="1"/>
        <rFont val="Times New Roman"/>
        <family val="1"/>
        <charset val="204"/>
      </rPr>
      <t xml:space="preserve">Тұрғұт Өзал </t>
    </r>
    <r>
      <rPr>
        <sz val="10"/>
        <color theme="1"/>
        <rFont val="Times New Roman"/>
        <family val="1"/>
        <charset val="204"/>
      </rPr>
      <t>көшесіндегі су құбыры желісі.</t>
    </r>
  </si>
  <si>
    <r>
      <t xml:space="preserve">Су құбыры желілерін қайта құру. Алматы қаласының Алатау ауданындағы Куприн көшесіне дейінгі </t>
    </r>
    <r>
      <rPr>
        <b/>
        <sz val="10"/>
        <color theme="1"/>
        <rFont val="Times New Roman"/>
        <family val="1"/>
        <charset val="204"/>
      </rPr>
      <t>Ақсай көшесі</t>
    </r>
    <r>
      <rPr>
        <sz val="10"/>
        <color theme="1"/>
        <rFont val="Times New Roman"/>
        <family val="1"/>
        <charset val="204"/>
      </rPr>
      <t xml:space="preserve"> №44 үйдің су құбыры желісі  </t>
    </r>
  </si>
  <si>
    <r>
      <t xml:space="preserve">Су құбыры желілерін қайта құру. Алматы қаласының Жетісу ауданындағы Сидоркин көшесінен Абаканская көшесіне дейін </t>
    </r>
    <r>
      <rPr>
        <b/>
        <sz val="10"/>
        <color theme="1"/>
        <rFont val="Times New Roman"/>
        <family val="1"/>
        <charset val="204"/>
      </rPr>
      <t>Есенов көшесіндегі</t>
    </r>
    <r>
      <rPr>
        <sz val="10"/>
        <color theme="1"/>
        <rFont val="Times New Roman"/>
        <family val="1"/>
        <charset val="204"/>
      </rPr>
      <t xml:space="preserve"> су құбыры желісі.</t>
    </r>
  </si>
  <si>
    <r>
      <t xml:space="preserve">Су құбыры желілерін қайта құру. Алматы қаласының Медеу ауданындағы Бестужев көшесінен Теміртау көшесіне дейін </t>
    </r>
    <r>
      <rPr>
        <b/>
        <sz val="10"/>
        <color theme="1"/>
        <rFont val="Times New Roman"/>
        <family val="1"/>
        <charset val="204"/>
      </rPr>
      <t xml:space="preserve">Сарбайская көшесі </t>
    </r>
    <r>
      <rPr>
        <sz val="10"/>
        <color theme="1"/>
        <rFont val="Times New Roman"/>
        <family val="1"/>
        <charset val="204"/>
      </rPr>
      <t>бойындағы және  Бестужев көшесінен  Казачки өзеніне дейін Гурилев көшесі бойындағы су құбыры желілері, Д-100, 150, 200 мм.</t>
    </r>
  </si>
  <si>
    <r>
      <t xml:space="preserve">Су құбыры желілерін қайта құру. Алматы қаласының Медеу ауданындағы </t>
    </r>
    <r>
      <rPr>
        <b/>
        <sz val="10"/>
        <color theme="1"/>
        <rFont val="Times New Roman"/>
        <family val="1"/>
        <charset val="204"/>
      </rPr>
      <t>Луганский көшесі,</t>
    </r>
    <r>
      <rPr>
        <sz val="10"/>
        <color theme="1"/>
        <rFont val="Times New Roman"/>
        <family val="1"/>
        <charset val="204"/>
      </rPr>
      <t xml:space="preserve"> Елебеков көшесі, Горная көшесі, Батурин көшесі, Бегалин көшесі, Горный көшесі, Кокинаки көшесі, Горновосточная көшесі" су құбыры желісі Д-50, 100, 150, 200, 250 мм.</t>
    </r>
  </si>
  <si>
    <r>
      <t xml:space="preserve">Су құбыры желілерін қайта құру. ВК-71-ден № 33 (ВК-72) үйге дейінгі </t>
    </r>
    <r>
      <rPr>
        <b/>
        <sz val="10"/>
        <color theme="1"/>
        <rFont val="Times New Roman"/>
        <family val="1"/>
        <charset val="204"/>
      </rPr>
      <t>Ахметов көшесіндегі</t>
    </r>
    <r>
      <rPr>
        <sz val="10"/>
        <color theme="1"/>
        <rFont val="Times New Roman"/>
        <family val="1"/>
        <charset val="204"/>
      </rPr>
      <t xml:space="preserve">  су құбыры желісі, Ахметов көшесіндегі №22, 26, 28, 30, 33, 34, 35, 36, 40, 42 тұрғын үйлердің алаңішілік желілері ; Алматы қаласы Түрксіб ауданындағы тұйыққа дейінгі Ахметов көшесі бойынша №40 үйдің Байрон көшесі бойындағы Д-80, 100, 150, 200, 250 мм.желілер</t>
    </r>
  </si>
  <si>
    <r>
      <t xml:space="preserve">Су құбыры желілерін қайта құру. Алматы қаласы Түрксіб ауданындағы Жигулевская көшесінен солтүстікке қарай </t>
    </r>
    <r>
      <rPr>
        <b/>
        <sz val="10"/>
        <color theme="1"/>
        <rFont val="Times New Roman"/>
        <family val="1"/>
        <charset val="204"/>
      </rPr>
      <t>Свободная көшесі</t>
    </r>
    <r>
      <rPr>
        <sz val="10"/>
        <color theme="1"/>
        <rFont val="Times New Roman"/>
        <family val="1"/>
        <charset val="204"/>
      </rPr>
      <t xml:space="preserve"> бойындағы су құбыры желісі</t>
    </r>
  </si>
  <si>
    <r>
      <t xml:space="preserve">Су құбыры желілерін қайта құру. Алматы қаласының Түрксіб ауданындағы  Елагин көшесінен  Днепропетровская көшесіне дейін </t>
    </r>
    <r>
      <rPr>
        <b/>
        <sz val="10"/>
        <color theme="1"/>
        <rFont val="Times New Roman"/>
        <family val="1"/>
        <charset val="204"/>
      </rPr>
      <t xml:space="preserve">Айтықов көшесі </t>
    </r>
    <r>
      <rPr>
        <sz val="10"/>
        <color theme="1"/>
        <rFont val="Times New Roman"/>
        <family val="1"/>
        <charset val="204"/>
      </rPr>
      <t>бойындағы су құбыры желісі. (D-110, 160 мм).</t>
    </r>
  </si>
  <si>
    <r>
      <t xml:space="preserve">Су құбыры желілерін қайта құру. Алматы қаласының Түрксіб ауданындағы Запорожская көшесінен Великолукская көшесіне дейін </t>
    </r>
    <r>
      <rPr>
        <b/>
        <sz val="10"/>
        <color theme="1"/>
        <rFont val="Times New Roman"/>
        <family val="1"/>
        <charset val="204"/>
      </rPr>
      <t>Сокольский көшесі</t>
    </r>
    <r>
      <rPr>
        <sz val="10"/>
        <color theme="1"/>
        <rFont val="Times New Roman"/>
        <family val="1"/>
        <charset val="204"/>
      </rPr>
      <t xml:space="preserve"> бойындағы су құбыры желісі. (Д - 25мм-532,55 м; Д - 110мм-140,6 м; Д - 160 мм-1311,45 м; ПЭ).</t>
    </r>
  </si>
  <si>
    <r>
      <t xml:space="preserve">Су құбыры желілерін қайта құру.  Алматы қаласының Түрксіб ауданындағы Янки Купал көшесінен солтүстікке қарай   Громов көшесіне дейін </t>
    </r>
    <r>
      <rPr>
        <b/>
        <sz val="10"/>
        <color theme="1"/>
        <rFont val="Times New Roman"/>
        <family val="1"/>
        <charset val="204"/>
      </rPr>
      <t>Потанин көшесі</t>
    </r>
    <r>
      <rPr>
        <sz val="10"/>
        <color theme="1"/>
        <rFont val="Times New Roman"/>
        <family val="1"/>
        <charset val="204"/>
      </rPr>
      <t xml:space="preserve"> бойындағы су құбыры желісі.</t>
    </r>
  </si>
  <si>
    <r>
      <t xml:space="preserve">Су құбыры желілерін қайта құру. Алматы қаласының Түрксіб ауданындағы Жансүгіров көшесінен шығысқа қарай  №4 үйге дейін </t>
    </r>
    <r>
      <rPr>
        <b/>
        <sz val="10"/>
        <color theme="1"/>
        <rFont val="Times New Roman"/>
        <family val="1"/>
        <charset val="204"/>
      </rPr>
      <t>Серпуховская көшесі</t>
    </r>
    <r>
      <rPr>
        <sz val="10"/>
        <color theme="1"/>
        <rFont val="Times New Roman"/>
        <family val="1"/>
        <charset val="204"/>
      </rPr>
      <t xml:space="preserve"> бойынша  су құбыры желісі.</t>
    </r>
  </si>
  <si>
    <r>
      <t xml:space="preserve">Су құбыры желілерін қайта құру. Алматы қаласы Түрксіб ауданындағы Захаров көшесінен батысқа қарай Гризодубов көшесіне дейін тұйыққа дейін </t>
    </r>
    <r>
      <rPr>
        <b/>
        <sz val="10"/>
        <color theme="1"/>
        <rFont val="Times New Roman"/>
        <family val="1"/>
        <charset val="204"/>
      </rPr>
      <t>Собинов көшесі</t>
    </r>
    <r>
      <rPr>
        <sz val="10"/>
        <color theme="1"/>
        <rFont val="Times New Roman"/>
        <family val="1"/>
        <charset val="204"/>
      </rPr>
      <t xml:space="preserve"> бойындағы  су құбыры желісі.</t>
    </r>
  </si>
  <si>
    <r>
      <t xml:space="preserve">Су құбыры желілерін қайта құру. Алматы қаласының Түрксіб ауданындағы </t>
    </r>
    <r>
      <rPr>
        <b/>
        <sz val="10"/>
        <color theme="1"/>
        <rFont val="Times New Roman"/>
        <family val="1"/>
        <charset val="204"/>
      </rPr>
      <t>16-шы әскери қалашықтың</t>
    </r>
    <r>
      <rPr>
        <sz val="10"/>
        <color theme="1"/>
        <rFont val="Times New Roman"/>
        <family val="1"/>
        <charset val="204"/>
      </rPr>
      <t xml:space="preserve"> су құбыры желісі №292б үй, 16-шы әскери қалашық (алаңішілік желілер) және  музыка мектебін қосу.</t>
    </r>
  </si>
  <si>
    <r>
      <t>Су құбыры желілерін қайта құру. Алматы қаласының Жетісу ауданындағы</t>
    </r>
    <r>
      <rPr>
        <b/>
        <sz val="10"/>
        <color theme="1"/>
        <rFont val="Times New Roman"/>
        <family val="1"/>
        <charset val="204"/>
      </rPr>
      <t xml:space="preserve"> Омбы көшесі </t>
    </r>
    <r>
      <rPr>
        <sz val="10"/>
        <color theme="1"/>
        <rFont val="Times New Roman"/>
        <family val="1"/>
        <charset val="204"/>
      </rPr>
      <t>бойынша 12 үйден (Омбы көшесі) 116 үйге дейін, одан әрі Рысқұлов даңғылының оңтүстік жағымен Айтықов көшесі 18-ге дейін (Чувашская көшесінің қиылысы 22) су құбыры желісі.</t>
    </r>
  </si>
  <si>
    <r>
      <t xml:space="preserve">Су құбыры желілерін қайта құру. Алматы қаласының Алмалы ауданындағы Абай даңғылынан Есенжанов көшесіне дейін </t>
    </r>
    <r>
      <rPr>
        <b/>
        <sz val="10"/>
        <color theme="1"/>
        <rFont val="Times New Roman"/>
        <family val="1"/>
        <charset val="204"/>
      </rPr>
      <t xml:space="preserve">Тұрғұт Өзал көшесіндегі </t>
    </r>
    <r>
      <rPr>
        <sz val="10"/>
        <color theme="1"/>
        <rFont val="Times New Roman"/>
        <family val="1"/>
        <charset val="204"/>
      </rPr>
      <t>су құбыры желісі.</t>
    </r>
  </si>
  <si>
    <r>
      <t xml:space="preserve">Су құбыры желілерін қайта құру. Алматы қаласының Алатау ауданындағы   Куприн көшесіне дейін </t>
    </r>
    <r>
      <rPr>
        <b/>
        <sz val="10"/>
        <color theme="1"/>
        <rFont val="Times New Roman"/>
        <family val="1"/>
        <charset val="204"/>
      </rPr>
      <t xml:space="preserve">Ақсай көшесі №44 үй </t>
    </r>
    <r>
      <rPr>
        <sz val="10"/>
        <color theme="1"/>
        <rFont val="Times New Roman"/>
        <family val="1"/>
        <charset val="204"/>
      </rPr>
      <t>бойынша су құбыры желісі.</t>
    </r>
  </si>
  <si>
    <r>
      <t xml:space="preserve">Су құбыры желілерін қайта құру. Алматы қаласының Жетісу ауданындағы Сидоркин көшесінен Абаканская көшесіне дейін </t>
    </r>
    <r>
      <rPr>
        <b/>
        <sz val="10"/>
        <color theme="1"/>
        <rFont val="Times New Roman"/>
        <family val="1"/>
        <charset val="204"/>
      </rPr>
      <t xml:space="preserve">Есенов көшесіндегі </t>
    </r>
    <r>
      <rPr>
        <sz val="10"/>
        <color theme="1"/>
        <rFont val="Times New Roman"/>
        <family val="1"/>
        <charset val="204"/>
      </rPr>
      <t>су құбыры желісі.</t>
    </r>
  </si>
  <si>
    <r>
      <t xml:space="preserve">Су құбыры желілерін қайта құру. Алматы қаласы Наурызбай ауданындағы Жуалы көшесінен Жүнісов көшесіне дейін </t>
    </r>
    <r>
      <rPr>
        <b/>
        <sz val="10"/>
        <color theme="1"/>
        <rFont val="Times New Roman"/>
        <family val="1"/>
        <charset val="204"/>
      </rPr>
      <t>Жақыбаев көшесі</t>
    </r>
    <r>
      <rPr>
        <sz val="10"/>
        <color theme="1"/>
        <rFont val="Times New Roman"/>
        <family val="1"/>
        <charset val="204"/>
      </rPr>
      <t xml:space="preserve"> бойындағы су құбыры желісі.</t>
    </r>
  </si>
  <si>
    <r>
      <t xml:space="preserve">Су құбыры желілерін қайта құру. Алматы қаласының Алатау ауданындағы Райымбек даңғылынан Сахалинская көшесі №3 үйге дейінгі </t>
    </r>
    <r>
      <rPr>
        <b/>
        <sz val="10"/>
        <color theme="1"/>
        <rFont val="Times New Roman"/>
        <family val="1"/>
        <charset val="204"/>
      </rPr>
      <t>Бөкеев көшесі</t>
    </r>
    <r>
      <rPr>
        <sz val="10"/>
        <color theme="1"/>
        <rFont val="Times New Roman"/>
        <family val="1"/>
        <charset val="204"/>
      </rPr>
      <t xml:space="preserve"> бойындағы, одан әрі  №92 үйден  Рысқұлов даңғылына дейінгі Бөкеев көшесі бойындағы су құбыры желісі.</t>
    </r>
  </si>
  <si>
    <r>
      <t>Су құбыры желілерін қайта құру. Алматы қ. Бостандық ауданының</t>
    </r>
    <r>
      <rPr>
        <b/>
        <sz val="10"/>
        <color theme="1"/>
        <rFont val="Times New Roman"/>
        <family val="1"/>
        <charset val="204"/>
      </rPr>
      <t xml:space="preserve"> " Алмагүл" шағын ауданындағы</t>
    </r>
    <r>
      <rPr>
        <sz val="10"/>
        <color theme="1"/>
        <rFont val="Times New Roman"/>
        <family val="1"/>
        <charset val="204"/>
      </rPr>
      <t xml:space="preserve"> №19, 20, 21, 22, 23, 24, Т25, 26  үйлердің су құбыры желілері </t>
    </r>
  </si>
  <si>
    <r>
      <t xml:space="preserve">Су құбыры желілерін қайта құру. Алматы қаласының Жетісу ауданындағы Бөкейханов көшесі №46 үйден Бөкейханов көшесі №173 үйге  дейін </t>
    </r>
    <r>
      <rPr>
        <b/>
        <sz val="10"/>
        <color theme="1"/>
        <rFont val="Times New Roman"/>
        <family val="1"/>
        <charset val="204"/>
      </rPr>
      <t xml:space="preserve">Черновицкая көшесі </t>
    </r>
    <r>
      <rPr>
        <sz val="10"/>
        <color theme="1"/>
        <rFont val="Times New Roman"/>
        <family val="1"/>
        <charset val="204"/>
      </rPr>
      <t>бойындағы  және Черновицкая көшесі бойынша №77 үйден №108 үйге дейін су құбыры желісі.</t>
    </r>
  </si>
  <si>
    <r>
      <t xml:space="preserve">Су құбыры желілерін қайта құру. Алматы қ.Бостандық ауданындағы </t>
    </r>
    <r>
      <rPr>
        <b/>
        <sz val="10"/>
        <color theme="1"/>
        <rFont val="Times New Roman"/>
        <family val="1"/>
        <charset val="204"/>
      </rPr>
      <t xml:space="preserve">Жандосов к-сі </t>
    </r>
    <r>
      <rPr>
        <sz val="10"/>
        <color theme="1"/>
        <rFont val="Times New Roman"/>
        <family val="1"/>
        <charset val="204"/>
      </rPr>
      <t xml:space="preserve"> №36, 36а үйлердің,  Бұқар жырау бульвары №75, 75/1, 75/2 үйлердің су құбыры желілері.</t>
    </r>
  </si>
  <si>
    <r>
      <t>Су құбыры желілерін қайта құру. Алматы қаласы Бостандық ауданындағы</t>
    </r>
    <r>
      <rPr>
        <b/>
        <sz val="10"/>
        <color theme="1"/>
        <rFont val="Times New Roman"/>
        <family val="1"/>
        <charset val="204"/>
      </rPr>
      <t xml:space="preserve"> №8 үйден Қожанов көшесіне дейін Жароков көшесінің</t>
    </r>
    <r>
      <rPr>
        <sz val="10"/>
        <color theme="1"/>
        <rFont val="Times New Roman"/>
        <family val="1"/>
        <charset val="204"/>
      </rPr>
      <t xml:space="preserve"> батысындағы" Алмагүл " шағын ауданындағы су құбыры желісі.</t>
    </r>
  </si>
  <si>
    <r>
      <t>Су құбыры желілерін қайта құру. Алматы қаласы Әуезов ауданында</t>
    </r>
    <r>
      <rPr>
        <b/>
        <sz val="10"/>
        <color theme="1"/>
        <rFont val="Times New Roman"/>
        <family val="1"/>
        <charset val="204"/>
      </rPr>
      <t xml:space="preserve"> "Мамыр-4" шағын ауданының</t>
    </r>
    <r>
      <rPr>
        <sz val="10"/>
        <color theme="1"/>
        <rFont val="Times New Roman"/>
        <family val="1"/>
        <charset val="204"/>
      </rPr>
      <t>,  Шаляпин көшесінен Абай даңғылына дейінгі Саин көшесінің батысындағы су құбыры желісі.</t>
    </r>
  </si>
  <si>
    <r>
      <t xml:space="preserve">Су құбыры желілерін қайта құру. Алматы қаласы Әуезов ауданындағы Саин көшесінен Момышұлы көшесіне дейінгі </t>
    </r>
    <r>
      <rPr>
        <b/>
        <sz val="10"/>
        <color theme="1"/>
        <rFont val="Times New Roman"/>
        <family val="1"/>
        <charset val="204"/>
      </rPr>
      <t>Ұлықбек көшесі</t>
    </r>
    <r>
      <rPr>
        <sz val="10"/>
        <color theme="1"/>
        <rFont val="Times New Roman"/>
        <family val="1"/>
        <charset val="204"/>
      </rPr>
      <t xml:space="preserve"> ("Жетісу 1, 2" шағын ауданы) бойындағы су құбыры желісі.</t>
    </r>
  </si>
  <si>
    <r>
      <t xml:space="preserve">Су құбыры желілерін қайта құру. Алматы қаласы Бостандық ауданындағы Сейфуллин даңғылының шығысындағы </t>
    </r>
    <r>
      <rPr>
        <b/>
        <sz val="10"/>
        <color theme="1"/>
        <rFont val="Times New Roman"/>
        <family val="1"/>
        <charset val="204"/>
      </rPr>
      <t xml:space="preserve">Сәтпаев көшесінен </t>
    </r>
    <r>
      <rPr>
        <sz val="10"/>
        <color theme="1"/>
        <rFont val="Times New Roman"/>
        <family val="1"/>
        <charset val="204"/>
      </rPr>
      <t>№544 үйге дейінгі су құбыры желісі, шығысқа қарай Наурызбай батыр көшесіне дейінгі үйішілік желі.</t>
    </r>
  </si>
  <si>
    <r>
      <t xml:space="preserve">Су құбыры желілерін қайта құру. Алматы қаласының Алатау ауданындағы  Альпі көшесі №13 үйден Рысқұлов даңғылына дейінгі </t>
    </r>
    <r>
      <rPr>
        <b/>
        <sz val="10"/>
        <color theme="1"/>
        <rFont val="Times New Roman"/>
        <family val="1"/>
        <charset val="204"/>
      </rPr>
      <t>Магаданская көшесі</t>
    </r>
    <r>
      <rPr>
        <sz val="10"/>
        <color theme="1"/>
        <rFont val="Times New Roman"/>
        <family val="1"/>
        <charset val="204"/>
      </rPr>
      <t xml:space="preserve"> №16  үй су құбыры желісі.</t>
    </r>
  </si>
  <si>
    <r>
      <t xml:space="preserve">Су құбыры желілерін қайта құру. Алматы қаласы Жетісу ауданындағы Дегтярев көшесінен Маяковский көшесіне дейін </t>
    </r>
    <r>
      <rPr>
        <b/>
        <sz val="10"/>
        <color theme="1"/>
        <rFont val="Times New Roman"/>
        <family val="1"/>
        <charset val="204"/>
      </rPr>
      <t>Чирчикская көшесі</t>
    </r>
    <r>
      <rPr>
        <sz val="10"/>
        <color theme="1"/>
        <rFont val="Times New Roman"/>
        <family val="1"/>
        <charset val="204"/>
      </rPr>
      <t xml:space="preserve"> бойындағы  және Риддерская көшесінен Радищев көшесіне дейін су құбыры желісі.</t>
    </r>
  </si>
  <si>
    <r>
      <t xml:space="preserve">Су құбыры желілерін қайта құру. Алматы қаласының Алатау ауданындағы Райымбек даңғылынан Магадан көшесіндегі № 17 үйге дейінгі </t>
    </r>
    <r>
      <rPr>
        <b/>
        <sz val="10"/>
        <color theme="1"/>
        <rFont val="Times New Roman"/>
        <family val="1"/>
        <charset val="204"/>
      </rPr>
      <t>Текелі көшесі</t>
    </r>
    <r>
      <rPr>
        <sz val="10"/>
        <color theme="1"/>
        <rFont val="Times New Roman"/>
        <family val="1"/>
        <charset val="204"/>
      </rPr>
      <t xml:space="preserve"> бойындағы,  одан әрі Стрелеций көшесіне дейінгі және  Бөкеев көшесіне дейінгі Текелі көшесі бойындағы су құбыры желісі.</t>
    </r>
  </si>
  <si>
    <r>
      <t xml:space="preserve">Су құбыры желілерін қайта құру. Алматы қаласының Жетісу ауданындағы Бөкейханов көшесі №46 үйден Бөкейханов көшесінің №173 үйге дейінгі </t>
    </r>
    <r>
      <rPr>
        <b/>
        <sz val="10"/>
        <color theme="1"/>
        <rFont val="Times New Roman"/>
        <family val="1"/>
        <charset val="204"/>
      </rPr>
      <t xml:space="preserve">Черновицкая көшесі </t>
    </r>
    <r>
      <rPr>
        <sz val="10"/>
        <color theme="1"/>
        <rFont val="Times New Roman"/>
        <family val="1"/>
        <charset val="204"/>
      </rPr>
      <t>бойындағы және №77 үйден №108 үйге дейінгі Черновицкая көшесі бойындағы  су құбыры желісі.</t>
    </r>
  </si>
  <si>
    <r>
      <t xml:space="preserve">Су құбыры желілерін қайта құру. Алматы қаласы Жетісу ауданындағы  Дегтярев көшесінен Маяковский көшесіне дейін </t>
    </r>
    <r>
      <rPr>
        <b/>
        <sz val="10"/>
        <color theme="1"/>
        <rFont val="Times New Roman"/>
        <family val="1"/>
        <charset val="204"/>
      </rPr>
      <t xml:space="preserve">Чирчикская көшесі </t>
    </r>
    <r>
      <rPr>
        <sz val="10"/>
        <color theme="1"/>
        <rFont val="Times New Roman"/>
        <family val="1"/>
        <charset val="204"/>
      </rPr>
      <t>бойындағы және Риддерская көшесінен Радищев көшесіне дейін су құбыры желісі.</t>
    </r>
  </si>
  <si>
    <r>
      <t xml:space="preserve">Су құбыры желілерін қайта құру. Алматы қаласы Бостандық ауданындағы  Байқадамов көшесінен  №278 үйге дейінгі </t>
    </r>
    <r>
      <rPr>
        <b/>
        <sz val="10"/>
        <color theme="1"/>
        <rFont val="Times New Roman"/>
        <family val="1"/>
        <charset val="204"/>
      </rPr>
      <t xml:space="preserve">Розыбакиев көшесіндегі </t>
    </r>
    <r>
      <rPr>
        <sz val="10"/>
        <color theme="1"/>
        <rFont val="Times New Roman"/>
        <family val="1"/>
        <charset val="204"/>
      </rPr>
      <t>су құбыры желісі.</t>
    </r>
  </si>
  <si>
    <r>
      <t xml:space="preserve">Су құбырлары мен желілерін қайта құру. Алматы қаласының Медеу ауданындағы Үштөбе көшесінен ВК-372"6" дейін </t>
    </r>
    <r>
      <rPr>
        <b/>
        <sz val="10"/>
        <color theme="1"/>
        <rFont val="Times New Roman"/>
        <family val="1"/>
        <charset val="204"/>
      </rPr>
      <t xml:space="preserve">Таирова көшесі </t>
    </r>
    <r>
      <rPr>
        <sz val="10"/>
        <color theme="1"/>
        <rFont val="Times New Roman"/>
        <family val="1"/>
        <charset val="204"/>
      </rPr>
      <t>бойындағы су құбыры желісі.</t>
    </r>
  </si>
  <si>
    <r>
      <t xml:space="preserve">Су құбыры желілерін қайта құру. Алматы қ.Бостандық ауданындағы </t>
    </r>
    <r>
      <rPr>
        <b/>
        <sz val="10"/>
        <color theme="1"/>
        <rFont val="Times New Roman"/>
        <family val="1"/>
        <charset val="204"/>
      </rPr>
      <t xml:space="preserve">Жандосов көшесі </t>
    </r>
    <r>
      <rPr>
        <sz val="10"/>
        <color theme="1"/>
        <rFont val="Times New Roman"/>
        <family val="1"/>
        <charset val="204"/>
      </rPr>
      <t>бойындағы №36, 36а үйлердің, Бұқар жырау бульвары №75, 75/1, 75/2 үйлердің су құбыры желісі.</t>
    </r>
  </si>
  <si>
    <r>
      <t xml:space="preserve">Су құбыры желілерін қайта құру. Алматы қ. Бостандық ауданындағы </t>
    </r>
    <r>
      <rPr>
        <b/>
        <sz val="10"/>
        <color theme="1"/>
        <rFont val="Times New Roman"/>
        <family val="1"/>
        <charset val="204"/>
      </rPr>
      <t xml:space="preserve">Алмагүл ықшам ауданындағы </t>
    </r>
    <r>
      <rPr>
        <sz val="10"/>
        <color theme="1"/>
        <rFont val="Times New Roman"/>
        <family val="1"/>
        <charset val="204"/>
      </rPr>
      <t>№19, 20, 21, 22, 23, 24, Т25, 26 үйлердің  су құбыры желілері</t>
    </r>
  </si>
  <si>
    <r>
      <t xml:space="preserve">Су құбыры желілерін қайта құру. Алматы қаласы Бостандық ауданындағы </t>
    </r>
    <r>
      <rPr>
        <b/>
        <sz val="10"/>
        <color theme="1"/>
        <rFont val="Times New Roman"/>
        <family val="1"/>
        <charset val="204"/>
      </rPr>
      <t xml:space="preserve">№8 үйден Қожанов көшесіне дейін Жароков көшесінің </t>
    </r>
    <r>
      <rPr>
        <sz val="10"/>
        <color theme="1"/>
        <rFont val="Times New Roman"/>
        <family val="1"/>
        <charset val="204"/>
      </rPr>
      <t>батысындағы" Алмагүл " шағын ауданындағы су құбыры желісі.</t>
    </r>
  </si>
  <si>
    <r>
      <t xml:space="preserve">Су құбыры желілерін қайта құру. Алматы қаласы Әуезов ауданындағы Саин көшесінен Момышұлы көшесіне дейінгі </t>
    </r>
    <r>
      <rPr>
        <b/>
        <sz val="10"/>
        <color theme="1"/>
        <rFont val="Times New Roman"/>
        <family val="1"/>
        <charset val="204"/>
      </rPr>
      <t>Ұлықбек көшесіндегі</t>
    </r>
    <r>
      <rPr>
        <sz val="10"/>
        <color theme="1"/>
        <rFont val="Times New Roman"/>
        <family val="1"/>
        <charset val="204"/>
      </rPr>
      <t xml:space="preserve"> ("Жетісу 1, 2" шағын ауданы) су құбыры желісі.</t>
    </r>
  </si>
  <si>
    <r>
      <t xml:space="preserve">Су құбыры желілерін қайта құру. Алматы қаласы Әуезов ауданындағы </t>
    </r>
    <r>
      <rPr>
        <b/>
        <sz val="10"/>
        <color theme="1"/>
        <rFont val="Times New Roman"/>
        <family val="1"/>
        <charset val="204"/>
      </rPr>
      <t>Ақсай-1 шағынауданындағы,</t>
    </r>
    <r>
      <rPr>
        <sz val="10"/>
        <color theme="1"/>
        <rFont val="Times New Roman"/>
        <family val="1"/>
        <charset val="204"/>
      </rPr>
      <t xml:space="preserve"> Саин көшесінен Момыш-ұлы көшесіне дейінгі Төле би көшесіндегі су құбыры желісі </t>
    </r>
  </si>
  <si>
    <r>
      <t xml:space="preserve">Су құбыры желілерін қайта құру. Алматы қаласы Әуезов ауданындағы </t>
    </r>
    <r>
      <rPr>
        <b/>
        <sz val="10"/>
        <color theme="1"/>
        <rFont val="Times New Roman"/>
        <family val="1"/>
        <charset val="204"/>
      </rPr>
      <t>"Ақсай-4" ықшам ауданының</t>
    </r>
    <r>
      <rPr>
        <sz val="10"/>
        <color theme="1"/>
        <rFont val="Times New Roman"/>
        <family val="1"/>
        <charset val="204"/>
      </rPr>
      <t>,  Саин көшесінен Момышұлы көшесіне дейінгі  Ұлықбек көшесінің солтүстігіндегі  су құбыры желілері.</t>
    </r>
  </si>
  <si>
    <r>
      <t xml:space="preserve">Су құбыры желілерін қайта құру. Алматы қаласы Әуезов ауданындағы </t>
    </r>
    <r>
      <rPr>
        <b/>
        <sz val="10"/>
        <color theme="1"/>
        <rFont val="Times New Roman"/>
        <family val="1"/>
        <charset val="204"/>
      </rPr>
      <t>"Мамыр-4" шағынауданының,</t>
    </r>
    <r>
      <rPr>
        <sz val="10"/>
        <color theme="1"/>
        <rFont val="Times New Roman"/>
        <family val="1"/>
        <charset val="204"/>
      </rPr>
      <t xml:space="preserve">  Шаляпин көшесінен Абай даңғылына дейін Саин көшесінің батысындағы су құбыры желісі.</t>
    </r>
  </si>
  <si>
    <r>
      <t>Су құбыры желілерін қайта құру.Алматы қаласының Алатау ауданындағы  Райымбек даңғылынан Сахалинская көшесі №3 үйге дейін</t>
    </r>
    <r>
      <rPr>
        <b/>
        <sz val="10"/>
        <color theme="1"/>
        <rFont val="Times New Roman"/>
        <family val="1"/>
        <charset val="204"/>
      </rPr>
      <t xml:space="preserve"> Бөкеев көшесі</t>
    </r>
    <r>
      <rPr>
        <sz val="10"/>
        <color theme="1"/>
        <rFont val="Times New Roman"/>
        <family val="1"/>
        <charset val="204"/>
      </rPr>
      <t xml:space="preserve"> бойындағы , одан әрі  №92 үйден Рысқұлов даңғылына дейінгі  Бақеев көшесі бойындағы  су құбыры желісі.</t>
    </r>
  </si>
  <si>
    <r>
      <t xml:space="preserve">Су құбыры желілерін қайта құру. Алматы қаласының Алатау ауданындағы  Райымбек даңғылынан </t>
    </r>
    <r>
      <rPr>
        <b/>
        <sz val="10"/>
        <color theme="1"/>
        <rFont val="Times New Roman"/>
        <family val="1"/>
        <charset val="204"/>
      </rPr>
      <t xml:space="preserve">Стрелецкая көшесіндегі </t>
    </r>
    <r>
      <rPr>
        <sz val="10"/>
        <color theme="1"/>
        <rFont val="Times New Roman"/>
        <family val="1"/>
        <charset val="204"/>
      </rPr>
      <t>№39 үйге дейінгі  Стрелецкая көшесі бойындағы және Стрелецкая көшесі № 26 үйден   Бөкеев көшесіне дейінгі Ишимская көшесі бойындағы су құбыры желісі.</t>
    </r>
  </si>
  <si>
    <r>
      <t xml:space="preserve">Су құбыры желілерін қайта құру. Алматы қаласының Алатау ауданындағы  Райымбек даңғылынан Магадан көшесіне  № 17 үйге дейінгі </t>
    </r>
    <r>
      <rPr>
        <b/>
        <sz val="10"/>
        <color theme="1"/>
        <rFont val="Times New Roman"/>
        <family val="1"/>
        <charset val="204"/>
      </rPr>
      <t xml:space="preserve">Текелі көшесі </t>
    </r>
    <r>
      <rPr>
        <sz val="10"/>
        <color theme="1"/>
        <rFont val="Times New Roman"/>
        <family val="1"/>
        <charset val="204"/>
      </rPr>
      <t>бойындағы, одан әрі  Стрелеций көшесіне дейін және Бөкеев көшесіне дейінгі Текелі көшесі бойындағы  су құбыры желісі.</t>
    </r>
  </si>
  <si>
    <r>
      <t>Су құбыры желілерін қайта құру. Алматы қаласы Наурызбай ауданындағы</t>
    </r>
    <r>
      <rPr>
        <b/>
        <sz val="10"/>
        <color theme="1"/>
        <rFont val="Times New Roman"/>
        <family val="1"/>
        <charset val="204"/>
      </rPr>
      <t xml:space="preserve"> "Таусамалы" шағын ауданындағы</t>
    </r>
    <r>
      <rPr>
        <sz val="10"/>
        <color theme="1"/>
        <rFont val="Times New Roman"/>
        <family val="1"/>
        <charset val="204"/>
      </rPr>
      <t xml:space="preserve"> Ақ бата көшесі 16-дан Жерұйық көшесі 109-ға дейінгі су құбыры желісі.</t>
    </r>
  </si>
  <si>
    <r>
      <t xml:space="preserve">Су құбыры желілерін қайта құру. Алматы қаласының Алатау ауданындағы  Альпиская көшесі №13 үйден Рысқұлов даңғылына дейінгі </t>
    </r>
    <r>
      <rPr>
        <b/>
        <sz val="10"/>
        <color theme="1"/>
        <rFont val="Times New Roman"/>
        <family val="1"/>
        <charset val="204"/>
      </rPr>
      <t xml:space="preserve">Магаданская көшесі </t>
    </r>
    <r>
      <rPr>
        <sz val="10"/>
        <color theme="1"/>
        <rFont val="Times New Roman"/>
        <family val="1"/>
        <charset val="204"/>
      </rPr>
      <t>№16  үй су құбыры желісі.</t>
    </r>
  </si>
  <si>
    <r>
      <t>Су құбыры желілерін қайта құру. Алматы қаласының Алатау ауданындағы  Райымбек даңғылынан Магадан көшесі № 17 үйге дейінгі</t>
    </r>
    <r>
      <rPr>
        <b/>
        <sz val="10"/>
        <color theme="1"/>
        <rFont val="Times New Roman"/>
        <family val="1"/>
        <charset val="204"/>
      </rPr>
      <t xml:space="preserve"> Текелі көшесі </t>
    </r>
    <r>
      <rPr>
        <sz val="10"/>
        <color theme="1"/>
        <rFont val="Times New Roman"/>
        <family val="1"/>
        <charset val="204"/>
      </rPr>
      <t>бойындағы, одан әрі  Стрелеций көшесіне дейін және Бөкеев көшесіне дейінгі Текелі көшесі бойындағы су құбыры желісі.</t>
    </r>
  </si>
  <si>
    <r>
      <t>Су құбыры желілерін қайта құру. Алматы қаласы Бостандық ауданындағы Сейфуллин даңғылының шығысындағы</t>
    </r>
    <r>
      <rPr>
        <b/>
        <sz val="10"/>
        <color theme="1"/>
        <rFont val="Times New Roman"/>
        <family val="1"/>
        <charset val="204"/>
      </rPr>
      <t xml:space="preserve"> Сәтпаев көшесінен </t>
    </r>
    <r>
      <rPr>
        <sz val="10"/>
        <color theme="1"/>
        <rFont val="Times New Roman"/>
        <family val="1"/>
        <charset val="204"/>
      </rPr>
      <t>№544 үйге дейінгі су құбыры желісі, шығысқа қарай Наурызбай батыр көшесіне дейінгі үйішілік желі.</t>
    </r>
  </si>
  <si>
    <r>
      <t xml:space="preserve">Су құбыры желілерін қайта құру. Алматы қаласы Әуезов ауданындағы Саин көшесінен Момышұлы көшесіне дейін </t>
    </r>
    <r>
      <rPr>
        <b/>
        <sz val="10"/>
        <color theme="1"/>
        <rFont val="Times New Roman"/>
        <family val="1"/>
        <charset val="204"/>
      </rPr>
      <t xml:space="preserve">Ұлықбек көшесі </t>
    </r>
    <r>
      <rPr>
        <sz val="10"/>
        <color theme="1"/>
        <rFont val="Times New Roman"/>
        <family val="1"/>
        <charset val="204"/>
      </rPr>
      <t>("Жетісу 1, 2" шағын ауданы) бойындағы су құбыры желісі.</t>
    </r>
  </si>
  <si>
    <r>
      <t xml:space="preserve">Су құбыры желілерін қайта құру. Алматы қаласы Әуезов ауданында </t>
    </r>
    <r>
      <rPr>
        <b/>
        <sz val="10"/>
        <color theme="1"/>
        <rFont val="Times New Roman"/>
        <family val="1"/>
        <charset val="204"/>
      </rPr>
      <t xml:space="preserve">"Мамыр-4" шағын ауданының, </t>
    </r>
    <r>
      <rPr>
        <sz val="10"/>
        <color theme="1"/>
        <rFont val="Times New Roman"/>
        <family val="1"/>
        <charset val="204"/>
      </rPr>
      <t xml:space="preserve"> Шаляпин көшесінен Абай даңғылына дейінгі Саин көшесінің батысындағы су құбыры желісі.</t>
    </r>
  </si>
  <si>
    <r>
      <t xml:space="preserve">Су құбыры желілерін қайта құру. Алматы қ.Бостандық ауданындағы </t>
    </r>
    <r>
      <rPr>
        <b/>
        <sz val="10"/>
        <color theme="1"/>
        <rFont val="Times New Roman"/>
        <family val="1"/>
        <charset val="204"/>
      </rPr>
      <t>Жандосов к-сі</t>
    </r>
    <r>
      <rPr>
        <sz val="10"/>
        <color theme="1"/>
        <rFont val="Times New Roman"/>
        <family val="1"/>
        <charset val="204"/>
      </rPr>
      <t xml:space="preserve">  №36, 36а үйлердің,  Бұқар жырау бульвары №75, 75/1, 75/2 үйлердің су құбыры желілері.</t>
    </r>
  </si>
  <si>
    <r>
      <t>Су құбыры желілерін қайта құру. Алматы қаласы Әуезов ауданындағы</t>
    </r>
    <r>
      <rPr>
        <b/>
        <sz val="10"/>
        <color theme="1"/>
        <rFont val="Times New Roman"/>
        <family val="1"/>
        <charset val="204"/>
      </rPr>
      <t xml:space="preserve"> "Ақсай-4" шағын ауданының,</t>
    </r>
    <r>
      <rPr>
        <sz val="10"/>
        <color theme="1"/>
        <rFont val="Times New Roman"/>
        <family val="1"/>
        <charset val="204"/>
      </rPr>
      <t xml:space="preserve">  Саин көшесінен Момышұлы көшесіне дейінгі  Ұлықбек көшесінің солтүстігіндегі  су құбыры желілері.</t>
    </r>
  </si>
  <si>
    <r>
      <t xml:space="preserve">Су құбыры желілерін қайта құру. Алматы қаласы Наурызбай ауданындағы Жуалы көшесінен Жүнісов көшесіне дейін </t>
    </r>
    <r>
      <rPr>
        <b/>
        <sz val="10"/>
        <color theme="1"/>
        <rFont val="Times New Roman"/>
        <family val="1"/>
        <charset val="204"/>
      </rPr>
      <t xml:space="preserve">Жақыбаев көшесі </t>
    </r>
    <r>
      <rPr>
        <sz val="10"/>
        <color theme="1"/>
        <rFont val="Times New Roman"/>
        <family val="1"/>
        <charset val="204"/>
      </rPr>
      <t>бойындағы су құбыры желісі.</t>
    </r>
  </si>
  <si>
    <r>
      <t xml:space="preserve">Су құбыры желілерін қайта құру. Алматы қаласы Әуезов ауданындағы </t>
    </r>
    <r>
      <rPr>
        <b/>
        <sz val="10"/>
        <color theme="1"/>
        <rFont val="Times New Roman"/>
        <family val="1"/>
        <charset val="204"/>
      </rPr>
      <t>"Ақсай-1" шағын ауданының</t>
    </r>
    <r>
      <rPr>
        <sz val="10"/>
        <color theme="1"/>
        <rFont val="Times New Roman"/>
        <family val="1"/>
        <charset val="204"/>
      </rPr>
      <t>, Саин көшесінен Момышұлы көшесіне дейінгі  Төле би көшесі бойындағы су құбыры желісі.</t>
    </r>
  </si>
  <si>
    <r>
      <t>Су құбырлары мен желілерін қайта құру. Алматы қаласының Медеу ауданындағы Үштөбе көшесінен ВК-372"6" дейінгі</t>
    </r>
    <r>
      <rPr>
        <b/>
        <sz val="10"/>
        <color theme="1"/>
        <rFont val="Times New Roman"/>
        <family val="1"/>
        <charset val="204"/>
      </rPr>
      <t xml:space="preserve"> Таиров көшесі</t>
    </r>
    <r>
      <rPr>
        <sz val="10"/>
        <color theme="1"/>
        <rFont val="Times New Roman"/>
        <family val="1"/>
        <charset val="204"/>
      </rPr>
      <t xml:space="preserve"> бойындағы су құбыры желісі.</t>
    </r>
  </si>
  <si>
    <r>
      <t xml:space="preserve">Су құбыры желілерін қайта құру. Алматы қаласы Жетісу ауданындағы Дегтярев көшесінен Маяковский көшесіне дейін </t>
    </r>
    <r>
      <rPr>
        <b/>
        <sz val="10"/>
        <color theme="1"/>
        <rFont val="Times New Roman"/>
        <family val="1"/>
        <charset val="204"/>
      </rPr>
      <t>Чирчикская көшесі</t>
    </r>
    <r>
      <rPr>
        <sz val="10"/>
        <color theme="1"/>
        <rFont val="Times New Roman"/>
        <family val="1"/>
        <charset val="204"/>
      </rPr>
      <t xml:space="preserve"> бойындағы және Риддерская көшесінен Радищев көшесіне дейінгі су құбыры желісі.</t>
    </r>
  </si>
  <si>
    <r>
      <t xml:space="preserve">Су құбыры желілерін қайта құру. Алматы қаласы Бостандық ауданындағы </t>
    </r>
    <r>
      <rPr>
        <b/>
        <sz val="10"/>
        <color theme="1"/>
        <rFont val="Times New Roman"/>
        <family val="1"/>
        <charset val="204"/>
      </rPr>
      <t>№8 үйден Қожанов көшесіне дейін Жароков көшесінің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батысындағы" Алмагүл "</t>
    </r>
    <r>
      <rPr>
        <sz val="10"/>
        <color theme="1"/>
        <rFont val="Times New Roman"/>
        <family val="1"/>
        <charset val="204"/>
      </rPr>
      <t xml:space="preserve"> шағын ауданындағы су құбыры желісі.</t>
    </r>
  </si>
  <si>
    <r>
      <t xml:space="preserve">Су құбыры желілерін қайта құру. Алматы қаласы Бостандық ауданындағы  Байқадамов көшесінен  №278 үйге дейінгі </t>
    </r>
    <r>
      <rPr>
        <b/>
        <sz val="10"/>
        <color theme="1"/>
        <rFont val="Times New Roman"/>
        <family val="1"/>
        <charset val="204"/>
      </rPr>
      <t xml:space="preserve">Розыбакиев көшесі </t>
    </r>
    <r>
      <rPr>
        <sz val="10"/>
        <color theme="1"/>
        <rFont val="Times New Roman"/>
        <family val="1"/>
        <charset val="204"/>
      </rPr>
      <t>бойындағы су құбыры желісі.</t>
    </r>
  </si>
  <si>
    <r>
      <t>Су құбыры желілерін қайта құру. Алматы қ. Бостандық ауданының</t>
    </r>
    <r>
      <rPr>
        <b/>
        <sz val="10"/>
        <color theme="1"/>
        <rFont val="Times New Roman"/>
        <family val="1"/>
        <charset val="204"/>
      </rPr>
      <t xml:space="preserve"> "Алмагүл" шағын ауданындағы</t>
    </r>
    <r>
      <rPr>
        <sz val="10"/>
        <color theme="1"/>
        <rFont val="Times New Roman"/>
        <family val="1"/>
        <charset val="204"/>
      </rPr>
      <t xml:space="preserve"> №19, 20, 21, 22, 23, 24, Т25, 26  үйлердің су құбыры желілері </t>
    </r>
  </si>
  <si>
    <r>
      <t xml:space="preserve">Су құбыры желілерін қайта құру. Алматы қаласының Жетісу ауданындағы Рысқұлов даңғылы №45 үйден Сейфуллин даңғылы №287 дейінгі </t>
    </r>
    <r>
      <rPr>
        <b/>
        <sz val="10"/>
        <color theme="1"/>
        <rFont val="Times New Roman"/>
        <family val="1"/>
        <charset val="204"/>
      </rPr>
      <t xml:space="preserve">Ақпаев көшесіндегі </t>
    </r>
    <r>
      <rPr>
        <sz val="10"/>
        <color theme="1"/>
        <rFont val="Times New Roman"/>
        <family val="1"/>
        <charset val="204"/>
      </rPr>
      <t>су құбыры желісі. (d-600мм, 900мм).</t>
    </r>
  </si>
  <si>
    <r>
      <t xml:space="preserve">Су құбыры желілерін қайта құру. Алматы қ. Бостандық ауданының " </t>
    </r>
    <r>
      <rPr>
        <b/>
        <sz val="10"/>
        <color theme="1"/>
        <rFont val="Times New Roman"/>
        <family val="1"/>
        <charset val="204"/>
      </rPr>
      <t>Алмагүл" шағын ауданындағы</t>
    </r>
    <r>
      <rPr>
        <sz val="10"/>
        <color theme="1"/>
        <rFont val="Times New Roman"/>
        <family val="1"/>
        <charset val="204"/>
      </rPr>
      <t xml:space="preserve"> №19, 20, 21, 22, 23, 24, Т25, 26  үйлердің су құбыры желілері </t>
    </r>
  </si>
  <si>
    <r>
      <t xml:space="preserve">Су құбыры желілерін қайта құру. Алматы қаласы Әуезов ауданындағы </t>
    </r>
    <r>
      <rPr>
        <b/>
        <sz val="10"/>
        <color theme="1"/>
        <rFont val="Times New Roman"/>
        <family val="1"/>
        <charset val="204"/>
      </rPr>
      <t xml:space="preserve">Ұлықбек көшесінің </t>
    </r>
    <r>
      <rPr>
        <sz val="10"/>
        <color theme="1"/>
        <rFont val="Times New Roman"/>
        <family val="1"/>
        <charset val="204"/>
      </rPr>
      <t>оңтүстігіндегі Саин көшесінен Момышұлы көшесіне дейінгі "Жетісу 1, 2," шағын аудандарының су құбыры желісі.</t>
    </r>
  </si>
  <si>
    <r>
      <t xml:space="preserve">Су құбыры желілерін қайта құру. Алматы қаласының Алатау ауданындағы Райымбек даңғылынан Магадан көшесі № 17 үйге дейін </t>
    </r>
    <r>
      <rPr>
        <b/>
        <sz val="10"/>
        <color theme="1"/>
        <rFont val="Times New Roman"/>
        <family val="1"/>
        <charset val="204"/>
      </rPr>
      <t>Текелі көшесі</t>
    </r>
    <r>
      <rPr>
        <sz val="10"/>
        <color theme="1"/>
        <rFont val="Times New Roman"/>
        <family val="1"/>
        <charset val="204"/>
      </rPr>
      <t xml:space="preserve"> бойындағы, одан әрі  Стрелеций көшесіне дейін және  Бөкеев көшесіне дейін Текелі көшесі бойындағы су құбыры желісі.</t>
    </r>
  </si>
  <si>
    <r>
      <t xml:space="preserve">Реконструкция водопроводных сетей. Водопроводная сеть по </t>
    </r>
    <r>
      <rPr>
        <b/>
        <sz val="10"/>
        <color theme="1"/>
        <rFont val="Times New Roman"/>
        <family val="1"/>
        <charset val="204"/>
      </rPr>
      <t>ул. Луганского</t>
    </r>
    <r>
      <rPr>
        <sz val="10"/>
        <color theme="1"/>
        <rFont val="Times New Roman"/>
        <family val="1"/>
        <charset val="204"/>
      </rPr>
      <t>, ул.Елебекова, ул.Горная, ул.Батурина, ул.Бегалина, пер.Горный, ул.Кокинаки, ул.Горновосточная в Медеуском районе города Алматы» Д-50, 100, 150, 200, 250мм.</t>
    </r>
  </si>
  <si>
    <r>
      <t xml:space="preserve">Реконструкция водопроводных сетей. Водопроводная сеть по </t>
    </r>
    <r>
      <rPr>
        <b/>
        <sz val="10"/>
        <color theme="1"/>
        <rFont val="Times New Roman"/>
        <family val="1"/>
        <charset val="204"/>
      </rPr>
      <t xml:space="preserve">ул.Фучика </t>
    </r>
    <r>
      <rPr>
        <sz val="10"/>
        <color theme="1"/>
        <rFont val="Times New Roman"/>
        <family val="1"/>
        <charset val="204"/>
      </rPr>
      <t>от ул.Вакжанова на север до дома №136/а в Турксибском районе города Алматы.</t>
    </r>
  </si>
  <si>
    <r>
      <t>Реконструкция водопроводных сетей. Водопроводная сеть по</t>
    </r>
    <r>
      <rPr>
        <b/>
        <sz val="10"/>
        <color theme="1"/>
        <rFont val="Times New Roman"/>
        <family val="1"/>
        <charset val="204"/>
      </rPr>
      <t xml:space="preserve"> ул.Сервантеса </t>
    </r>
    <r>
      <rPr>
        <sz val="10"/>
        <color theme="1"/>
        <rFont val="Times New Roman"/>
        <family val="1"/>
        <charset val="204"/>
      </rPr>
      <t>от ул.Палладина до ул.Ровенского в Турксибском районе г.Алматы.</t>
    </r>
  </si>
  <si>
    <r>
      <t>Реконструкция водопроводных сетей. Водопроводная сеть по</t>
    </r>
    <r>
      <rPr>
        <b/>
        <sz val="10"/>
        <color theme="1"/>
        <rFont val="Times New Roman"/>
        <family val="1"/>
        <charset val="204"/>
      </rPr>
      <t xml:space="preserve"> ул.Потанина</t>
    </r>
    <r>
      <rPr>
        <sz val="10"/>
        <color theme="1"/>
        <rFont val="Times New Roman"/>
        <family val="1"/>
        <charset val="204"/>
      </rPr>
      <t xml:space="preserve"> от ул. Янки Купала на север до ул.Громова в Турксибском районе г.Алматы.</t>
    </r>
  </si>
  <si>
    <r>
      <t xml:space="preserve">Реконструкция водопроводных сетей. Водопроводная сеть по </t>
    </r>
    <r>
      <rPr>
        <b/>
        <sz val="10"/>
        <color theme="1"/>
        <rFont val="Times New Roman"/>
        <family val="1"/>
        <charset val="204"/>
      </rPr>
      <t>ул.Серпуховская</t>
    </r>
    <r>
      <rPr>
        <sz val="10"/>
        <color theme="1"/>
        <rFont val="Times New Roman"/>
        <family val="1"/>
        <charset val="204"/>
      </rPr>
      <t xml:space="preserve"> от ул.Жансугурова на восток до дома №4 в Турксибском районе г.Алматы.</t>
    </r>
  </si>
  <si>
    <r>
      <t xml:space="preserve">Реконструкция водопроводных сетей. Водопроводная сеть по </t>
    </r>
    <r>
      <rPr>
        <b/>
        <sz val="10"/>
        <color theme="1"/>
        <rFont val="Times New Roman"/>
        <family val="1"/>
        <charset val="204"/>
      </rPr>
      <t>ул.Свободной</t>
    </r>
    <r>
      <rPr>
        <sz val="10"/>
        <color theme="1"/>
        <rFont val="Times New Roman"/>
        <family val="1"/>
        <charset val="204"/>
      </rPr>
      <t xml:space="preserve"> от ул.Жигулевской на север в Турксибском районе г.Алматы</t>
    </r>
  </si>
  <si>
    <r>
      <t xml:space="preserve">Реконструкция водопроводных сетей. Водопроводная сеть по </t>
    </r>
    <r>
      <rPr>
        <b/>
        <sz val="10"/>
        <color theme="1"/>
        <rFont val="Times New Roman"/>
        <family val="1"/>
        <charset val="204"/>
      </rPr>
      <t xml:space="preserve">ул.Айтыкова </t>
    </r>
    <r>
      <rPr>
        <sz val="10"/>
        <color theme="1"/>
        <rFont val="Times New Roman"/>
        <family val="1"/>
        <charset val="204"/>
      </rPr>
      <t>от ул.Елагина до ул.Днепропетровская в Турксибском районе города Алматы. (Д-110, 160 мм).</t>
    </r>
  </si>
  <si>
    <r>
      <t>Реконструкция водопроводных сетей. Водопроводная сеть по</t>
    </r>
    <r>
      <rPr>
        <b/>
        <sz val="10"/>
        <color theme="1"/>
        <rFont val="Times New Roman"/>
        <family val="1"/>
        <charset val="204"/>
      </rPr>
      <t xml:space="preserve"> ул.Сокольского</t>
    </r>
    <r>
      <rPr>
        <sz val="10"/>
        <color theme="1"/>
        <rFont val="Times New Roman"/>
        <family val="1"/>
        <charset val="204"/>
      </rPr>
      <t xml:space="preserve"> от ул.Запорожская до ул.Великолукская в Турксибском районе города Алматы. (Д-25мм - 532,55м; Д-110мм - 140,6 м; Д-160 мм - 1311,45 м; ПЭ).</t>
    </r>
  </si>
  <si>
    <r>
      <t>Реконструкция водопроводных сетей. Водопроводная сеть по</t>
    </r>
    <r>
      <rPr>
        <b/>
        <sz val="10"/>
        <color theme="1"/>
        <rFont val="Times New Roman"/>
        <family val="1"/>
        <charset val="204"/>
      </rPr>
      <t xml:space="preserve"> ул.Собинова </t>
    </r>
    <r>
      <rPr>
        <sz val="10"/>
        <color theme="1"/>
        <rFont val="Times New Roman"/>
        <family val="1"/>
        <charset val="204"/>
      </rPr>
      <t>от ул.Захарова на запад до ул.Гризодубова до тупика в Турксибском районе г.Алматы.</t>
    </r>
  </si>
  <si>
    <r>
      <t xml:space="preserve">Реконструкция водопроводных сетей. Водопроводная сеть в </t>
    </r>
    <r>
      <rPr>
        <b/>
        <sz val="10"/>
        <color theme="1"/>
        <rFont val="Times New Roman"/>
        <family val="1"/>
        <charset val="204"/>
      </rPr>
      <t>микрорайоне "Жулдыз-1"</t>
    </r>
    <r>
      <rPr>
        <sz val="10"/>
        <color theme="1"/>
        <rFont val="Times New Roman"/>
        <family val="1"/>
        <charset val="204"/>
      </rPr>
      <t xml:space="preserve"> дом №11 а в Турксибском районе г.Алматы.</t>
    </r>
  </si>
  <si>
    <r>
      <t xml:space="preserve">Реконструкция водопроводных сетей. Водопроводная сеть </t>
    </r>
    <r>
      <rPr>
        <b/>
        <sz val="10"/>
        <color theme="1"/>
        <rFont val="Times New Roman"/>
        <family val="1"/>
        <charset val="204"/>
      </rPr>
      <t xml:space="preserve"> 16-го военного городка</t>
    </r>
    <r>
      <rPr>
        <sz val="10"/>
        <color theme="1"/>
        <rFont val="Times New Roman"/>
        <family val="1"/>
        <charset val="204"/>
      </rPr>
      <t xml:space="preserve"> дом №292б, 16-ый  военный городок (внутриплощадочные сети) и ввод в музыкальную школу в Турксибском районе города Алматы.</t>
    </r>
  </si>
  <si>
    <r>
      <t xml:space="preserve">Реконструкция водопроводных сетей. Водопроводная сеть по </t>
    </r>
    <r>
      <rPr>
        <b/>
        <sz val="10"/>
        <color theme="1"/>
        <rFont val="Times New Roman"/>
        <family val="1"/>
        <charset val="204"/>
      </rPr>
      <t>ул.Шемякина</t>
    </r>
    <r>
      <rPr>
        <sz val="10"/>
        <color theme="1"/>
        <rFont val="Times New Roman"/>
        <family val="1"/>
        <charset val="204"/>
      </rPr>
      <t xml:space="preserve"> от водопроводного колодца ВК-73 до тупика в Турксибском районе г.Алматы.</t>
    </r>
  </si>
  <si>
    <r>
      <t xml:space="preserve">Реконструкция водопроводных сетей. Водопроводная сеть по </t>
    </r>
    <r>
      <rPr>
        <b/>
        <sz val="10"/>
        <color theme="1"/>
        <rFont val="Times New Roman"/>
        <family val="1"/>
        <charset val="204"/>
      </rPr>
      <t>ул.Омская</t>
    </r>
    <r>
      <rPr>
        <sz val="10"/>
        <color theme="1"/>
        <rFont val="Times New Roman"/>
        <family val="1"/>
        <charset val="204"/>
      </rPr>
      <t xml:space="preserve"> от дома 12 (ул.Омская) до дома 116, далее по южной стороне пр.Рыскулова до ул.Айтыкова 18 (угол ул.Чувашская 22) в Жетысуском районе города Алматы.</t>
    </r>
  </si>
  <si>
    <r>
      <t>Реконструкция водопроводных сетей. Водопроводная сеть по</t>
    </r>
    <r>
      <rPr>
        <b/>
        <sz val="10"/>
        <color theme="1"/>
        <rFont val="Times New Roman"/>
        <family val="1"/>
        <charset val="204"/>
      </rPr>
      <t xml:space="preserve"> ул.Тургут Озала</t>
    </r>
    <r>
      <rPr>
        <sz val="10"/>
        <color theme="1"/>
        <rFont val="Times New Roman"/>
        <family val="1"/>
        <charset val="204"/>
      </rPr>
      <t xml:space="preserve"> от  пр.Абая до ул.Есенжанова в Алмалинском районе города Алматы.</t>
    </r>
  </si>
  <si>
    <r>
      <t>Реконструкция водопроводных сетей. Водопроводная сеть по</t>
    </r>
    <r>
      <rPr>
        <b/>
        <sz val="10"/>
        <color theme="1"/>
        <rFont val="Times New Roman"/>
        <family val="1"/>
        <charset val="204"/>
      </rPr>
      <t xml:space="preserve"> ул.Аксайская </t>
    </r>
    <r>
      <rPr>
        <sz val="10"/>
        <color theme="1"/>
        <rFont val="Times New Roman"/>
        <family val="1"/>
        <charset val="204"/>
      </rPr>
      <t>дом №44 до ул.Куприна в Алатауском районе города Алматы.</t>
    </r>
  </si>
  <si>
    <r>
      <t xml:space="preserve">Реконструкция водопроводных сетей. Водопроводная сеть по </t>
    </r>
    <r>
      <rPr>
        <b/>
        <sz val="10"/>
        <color theme="1"/>
        <rFont val="Times New Roman"/>
        <family val="1"/>
        <charset val="204"/>
      </rPr>
      <t>ул.Есенова</t>
    </r>
    <r>
      <rPr>
        <sz val="10"/>
        <color theme="1"/>
        <rFont val="Times New Roman"/>
        <family val="1"/>
        <charset val="204"/>
      </rPr>
      <t xml:space="preserve"> от ул.Сидоркина до ул.Абаканская в Жетысуском районе города Алматы.</t>
    </r>
  </si>
  <si>
    <r>
      <t xml:space="preserve">Реконструкция водопроводных сетей. Водопроводная сеть по </t>
    </r>
    <r>
      <rPr>
        <b/>
        <sz val="10"/>
        <color theme="1"/>
        <rFont val="Times New Roman"/>
        <family val="1"/>
        <charset val="204"/>
      </rPr>
      <t xml:space="preserve">ул.Акпаева </t>
    </r>
    <r>
      <rPr>
        <sz val="10"/>
        <color theme="1"/>
        <rFont val="Times New Roman"/>
        <family val="1"/>
        <charset val="204"/>
      </rPr>
      <t>от пр.Рыскулова №45 до пр.Сейфуллина №2887 в Жетысуском районе города Алматы.  (d-600мм, 900мм).</t>
    </r>
  </si>
  <si>
    <r>
      <t xml:space="preserve">Реконструкция водопроводных сетей. Водопроводная сеть по </t>
    </r>
    <r>
      <rPr>
        <b/>
        <sz val="10"/>
        <color theme="1"/>
        <rFont val="Times New Roman"/>
        <family val="1"/>
        <charset val="204"/>
      </rPr>
      <t xml:space="preserve">ул.Бокеева </t>
    </r>
    <r>
      <rPr>
        <sz val="10"/>
        <color theme="1"/>
        <rFont val="Times New Roman"/>
        <family val="1"/>
        <charset val="204"/>
      </rPr>
      <t>от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пр.Райымбека до ул.Сахалинская дом №3, далее по ул.Бокеева от дома №92 до пр.Рыскулова в Алатауском районе города Алматы.</t>
    </r>
  </si>
  <si>
    <r>
      <t xml:space="preserve">Реконструкция водопроводных сетей. Водопроводная сеть по </t>
    </r>
    <r>
      <rPr>
        <b/>
        <sz val="10"/>
        <color theme="1"/>
        <rFont val="Times New Roman"/>
        <family val="1"/>
        <charset val="204"/>
      </rPr>
      <t xml:space="preserve">микрорайону "Мамыр-4", </t>
    </r>
    <r>
      <rPr>
        <sz val="10"/>
        <color theme="1"/>
        <rFont val="Times New Roman"/>
        <family val="1"/>
        <charset val="204"/>
      </rPr>
      <t xml:space="preserve">западнее ул.Саина от ул.Шаляпина до пр.Абая в Ауэзовском районе г.Алматы. </t>
    </r>
  </si>
  <si>
    <r>
      <t xml:space="preserve">Реконструкция водопроводных сетей. Водопроводная сеть в </t>
    </r>
    <r>
      <rPr>
        <b/>
        <sz val="10"/>
        <color theme="1"/>
        <rFont val="Times New Roman"/>
        <family val="1"/>
        <charset val="204"/>
      </rPr>
      <t xml:space="preserve">микрорайоне "Алмагуль" западнее ул.Жарокова от </t>
    </r>
    <r>
      <rPr>
        <sz val="10"/>
        <color theme="1"/>
        <rFont val="Times New Roman"/>
        <family val="1"/>
        <charset val="204"/>
      </rPr>
      <t xml:space="preserve">дома №8 до ул.Ходжанова в Бостандыкском районе г.Алматы. </t>
    </r>
  </si>
  <si>
    <r>
      <t xml:space="preserve">Реконструкция водопроводных сетей. Водопроводная сеть в </t>
    </r>
    <r>
      <rPr>
        <b/>
        <sz val="10"/>
        <color theme="1"/>
        <rFont val="Times New Roman"/>
        <family val="1"/>
        <charset val="204"/>
      </rPr>
      <t xml:space="preserve">микрорайоне "Алмагуль" </t>
    </r>
    <r>
      <rPr>
        <sz val="10"/>
        <color theme="1"/>
        <rFont val="Times New Roman"/>
        <family val="1"/>
        <charset val="204"/>
      </rPr>
      <t xml:space="preserve">дома №19, 20, 21, 22, 23, 24, т25, 26 в Бостандыкском районе г.Алматы. </t>
    </r>
  </si>
  <si>
    <r>
      <t>Реконструкция водопроводных сетей. Водопроводная сеть по</t>
    </r>
    <r>
      <rPr>
        <b/>
        <sz val="10"/>
        <color theme="1"/>
        <rFont val="Times New Roman"/>
        <family val="1"/>
        <charset val="204"/>
      </rPr>
      <t xml:space="preserve"> ул.Джандосова </t>
    </r>
    <r>
      <rPr>
        <sz val="10"/>
        <color theme="1"/>
        <rFont val="Times New Roman"/>
        <family val="1"/>
        <charset val="204"/>
      </rPr>
      <t xml:space="preserve">дома №36, 36а, бульвар Бухар жирау №75, 75/1, 75/2 в Бостандыкском районе г.Алматы. </t>
    </r>
  </si>
  <si>
    <r>
      <t>Реконструкция водопроводных сетей. Водопроводная сеть по</t>
    </r>
    <r>
      <rPr>
        <b/>
        <sz val="10"/>
        <color theme="1"/>
        <rFont val="Times New Roman"/>
        <family val="1"/>
        <charset val="204"/>
      </rPr>
      <t xml:space="preserve"> ул.Жакыбаева </t>
    </r>
    <r>
      <rPr>
        <sz val="10"/>
        <color theme="1"/>
        <rFont val="Times New Roman"/>
        <family val="1"/>
        <charset val="204"/>
      </rPr>
      <t xml:space="preserve">от ул.Жуалы до ул.Жунисова в Наурызбайском районе г.Алматы. </t>
    </r>
  </si>
  <si>
    <r>
      <t xml:space="preserve">Реконструкция водопроводных сетей. Водопроводная сеть по </t>
    </r>
    <r>
      <rPr>
        <b/>
        <sz val="10"/>
        <color theme="1"/>
        <rFont val="Times New Roman"/>
        <family val="1"/>
        <charset val="204"/>
      </rPr>
      <t xml:space="preserve">ул.Черновицкая </t>
    </r>
    <r>
      <rPr>
        <sz val="10"/>
        <color theme="1"/>
        <rFont val="Times New Roman"/>
        <family val="1"/>
        <charset val="204"/>
      </rPr>
      <t xml:space="preserve">от ул.Бокейханова №46 до дома ул.Бокейханова №173 и по ул.Черновицкая от дома №77 до дома №108 в Жетысуском районе города Алматы. </t>
    </r>
  </si>
  <si>
    <r>
      <t>Реконструкция водопроводных сетей. Водопроводная сеть по</t>
    </r>
    <r>
      <rPr>
        <b/>
        <sz val="10"/>
        <color theme="1"/>
        <rFont val="Times New Roman"/>
        <family val="1"/>
        <charset val="204"/>
      </rPr>
      <t xml:space="preserve"> ул.Магаданская</t>
    </r>
    <r>
      <rPr>
        <sz val="10"/>
        <color theme="1"/>
        <rFont val="Times New Roman"/>
        <family val="1"/>
        <charset val="204"/>
      </rPr>
      <t xml:space="preserve"> дом №16  от ул.Альпийская дом №13 до пр.Рыскулова в Алатауском районе города Алматы.</t>
    </r>
  </si>
  <si>
    <r>
      <t xml:space="preserve">Реконструкция водопроводных сетей. Водопроводная сеть по </t>
    </r>
    <r>
      <rPr>
        <b/>
        <sz val="10"/>
        <color theme="1"/>
        <rFont val="Times New Roman"/>
        <family val="1"/>
        <charset val="204"/>
      </rPr>
      <t xml:space="preserve">ул.Текелийская </t>
    </r>
    <r>
      <rPr>
        <sz val="10"/>
        <color theme="1"/>
        <rFont val="Times New Roman"/>
        <family val="1"/>
        <charset val="204"/>
      </rPr>
      <t>от пр.Райымбека до ул.Магаданская дом № 17, далее по ул.Текелийская до пер.Стрелеций и до ул.Бокеева в Алатауском районе города Алматы.</t>
    </r>
  </si>
  <si>
    <r>
      <t xml:space="preserve">Реконструкция водопроводных сетей. Водопроводная сеть по </t>
    </r>
    <r>
      <rPr>
        <b/>
        <sz val="10"/>
        <color theme="1"/>
        <rFont val="Times New Roman"/>
        <family val="1"/>
        <charset val="204"/>
      </rPr>
      <t>ул.Улугбека</t>
    </r>
    <r>
      <rPr>
        <sz val="10"/>
        <color theme="1"/>
        <rFont val="Times New Roman"/>
        <family val="1"/>
        <charset val="204"/>
      </rPr>
      <t xml:space="preserve"> (микрорайон "Жетысу 1, 2") от ул.Саина до ул.Момышулы в Ауэзовском районе г.Алматы. </t>
    </r>
  </si>
  <si>
    <r>
      <t xml:space="preserve">Реконструкция водопроводных сетей. Водопроводная сеть от </t>
    </r>
    <r>
      <rPr>
        <b/>
        <sz val="10"/>
        <color theme="1"/>
        <rFont val="Times New Roman"/>
        <family val="1"/>
        <charset val="204"/>
      </rPr>
      <t>ул.Сатпаева</t>
    </r>
    <r>
      <rPr>
        <sz val="10"/>
        <color theme="1"/>
        <rFont val="Times New Roman"/>
        <family val="1"/>
        <charset val="204"/>
      </rPr>
      <t xml:space="preserve"> восточнее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пр.Сейфуллина до дома №544, внутридомовая сеть на восток до ул.Наурызбай батыра в Бостандыкском районе г.Алматы. </t>
    </r>
  </si>
  <si>
    <r>
      <t>Реконструкция водопроводных сетей. Водопроводная сеть по</t>
    </r>
    <r>
      <rPr>
        <b/>
        <sz val="10"/>
        <color theme="1"/>
        <rFont val="Times New Roman"/>
        <family val="1"/>
        <charset val="204"/>
      </rPr>
      <t xml:space="preserve"> ул.Чирчикской </t>
    </r>
    <r>
      <rPr>
        <sz val="10"/>
        <color theme="1"/>
        <rFont val="Times New Roman"/>
        <family val="1"/>
        <charset val="204"/>
      </rPr>
      <t xml:space="preserve">от ул.Дегтярева до ул.Маяковского и от ул.Риддерской до ул.Радищева в Жетысуском районе г.Алматы. </t>
    </r>
  </si>
  <si>
    <r>
      <t>Реконструкция водопроводных сетей. Водопроводная сеть по</t>
    </r>
    <r>
      <rPr>
        <b/>
        <sz val="10"/>
        <color theme="1"/>
        <rFont val="Times New Roman"/>
        <family val="1"/>
        <charset val="204"/>
      </rPr>
      <t xml:space="preserve"> ул.Розыбакиева </t>
    </r>
    <r>
      <rPr>
        <sz val="10"/>
        <color theme="1"/>
        <rFont val="Times New Roman"/>
        <family val="1"/>
        <charset val="204"/>
      </rPr>
      <t xml:space="preserve">от ул.Байкадамова до дома №278 в Бостандыкском районе г.Алматы. </t>
    </r>
  </si>
  <si>
    <r>
      <t xml:space="preserve">Реконструкция водопроводных сетей. Водопроводная сеть по </t>
    </r>
    <r>
      <rPr>
        <b/>
        <sz val="10"/>
        <color theme="1"/>
        <rFont val="Times New Roman"/>
        <family val="1"/>
        <charset val="204"/>
      </rPr>
      <t xml:space="preserve">микрорайону "Аксай-1" </t>
    </r>
    <r>
      <rPr>
        <sz val="10"/>
        <color theme="1"/>
        <rFont val="Times New Roman"/>
        <family val="1"/>
        <charset val="204"/>
      </rPr>
      <t xml:space="preserve">по ул.Толе би от ул.Саина до ул.Момыш-улы в Ауэзовском районе г.Алматы. </t>
    </r>
  </si>
  <si>
    <r>
      <t xml:space="preserve">Реконструкция водопроводных сетей. Водопроводная сеть по </t>
    </r>
    <r>
      <rPr>
        <b/>
        <sz val="10"/>
        <color theme="1"/>
        <rFont val="Times New Roman"/>
        <family val="1"/>
        <charset val="204"/>
      </rPr>
      <t>микрорайону "Аксай-4",</t>
    </r>
    <r>
      <rPr>
        <sz val="10"/>
        <color theme="1"/>
        <rFont val="Times New Roman"/>
        <family val="1"/>
        <charset val="204"/>
      </rPr>
      <t xml:space="preserve"> севернее ул.Улугбека от ул Саина до ул.Момышулы в Ауэзовском районе г.Алматы. </t>
    </r>
  </si>
  <si>
    <r>
      <t xml:space="preserve">Реконструкция водопроводных и сетей. Водопроводная сеть по </t>
    </r>
    <r>
      <rPr>
        <b/>
        <sz val="10"/>
        <color theme="1"/>
        <rFont val="Times New Roman"/>
        <family val="1"/>
        <charset val="204"/>
      </rPr>
      <t>ул.Таирова</t>
    </r>
    <r>
      <rPr>
        <sz val="10"/>
        <color theme="1"/>
        <rFont val="Times New Roman"/>
        <family val="1"/>
        <charset val="204"/>
      </rPr>
      <t xml:space="preserve"> от ул.Уштобинской до ВК-372"6" в Медеуском районе города Алматы.</t>
    </r>
  </si>
  <si>
    <r>
      <t>Реконструкция водопроводных сетей. Водопроводная сеть по</t>
    </r>
    <r>
      <rPr>
        <b/>
        <sz val="10"/>
        <color theme="1"/>
        <rFont val="Times New Roman"/>
        <family val="1"/>
        <charset val="204"/>
      </rPr>
      <t xml:space="preserve"> ул.Стрелецкая </t>
    </r>
    <r>
      <rPr>
        <sz val="10"/>
        <color theme="1"/>
        <rFont val="Times New Roman"/>
        <family val="1"/>
        <charset val="204"/>
      </rPr>
      <t>от пр.Райымбека до ул.Стрелецкая дом №39 и от ул.Стрелецкой дом №26 по ул.Ишимская до ул.Бокеева в Алатауском районе города Алматы.</t>
    </r>
  </si>
  <si>
    <r>
      <t>Реконструкция водопроводных сетей. Водопроводная сеть в</t>
    </r>
    <r>
      <rPr>
        <b/>
        <sz val="10"/>
        <color theme="1"/>
        <rFont val="Times New Roman"/>
        <family val="1"/>
        <charset val="204"/>
      </rPr>
      <t xml:space="preserve"> микрорайоне "Таусамалы"</t>
    </r>
    <r>
      <rPr>
        <sz val="10"/>
        <color theme="1"/>
        <rFont val="Times New Roman"/>
        <family val="1"/>
        <charset val="204"/>
      </rPr>
      <t xml:space="preserve"> от ул.Акбата 16 до ул.Жеруйык 109 в Наурызбайском районе г.Алматы. </t>
    </r>
  </si>
  <si>
    <r>
      <t xml:space="preserve">Реконструкция водопроводных сетей. Водопроводная сеть по </t>
    </r>
    <r>
      <rPr>
        <b/>
        <sz val="10"/>
        <color theme="1"/>
        <rFont val="Times New Roman"/>
        <family val="1"/>
        <charset val="204"/>
      </rPr>
      <t xml:space="preserve">ул.Акпаева </t>
    </r>
    <r>
      <rPr>
        <sz val="10"/>
        <color theme="1"/>
        <rFont val="Times New Roman"/>
        <family val="1"/>
        <charset val="204"/>
      </rPr>
      <t>от пр.Рыскулова №45 до пр.Сейфуллина №287 в Жетысуском районе города Алматы.  (d-600мм, 900мм).</t>
    </r>
  </si>
  <si>
    <r>
      <t xml:space="preserve">Реконструкция водопроводных сетей. Водопроводная сеть по </t>
    </r>
    <r>
      <rPr>
        <b/>
        <sz val="10"/>
        <color theme="1"/>
        <rFont val="Times New Roman"/>
        <family val="1"/>
        <charset val="204"/>
      </rPr>
      <t>ул.Черновицкая</t>
    </r>
    <r>
      <rPr>
        <sz val="10"/>
        <color theme="1"/>
        <rFont val="Times New Roman"/>
        <family val="1"/>
        <charset val="204"/>
      </rPr>
      <t xml:space="preserve"> от ул.Бокейханова №46 до дома ул.Бокейханова №173 и по ул.Черновицкая от дома №77 до дома №108 в Жетысуском районе города Алматы. </t>
    </r>
  </si>
  <si>
    <r>
      <t xml:space="preserve">Реконструкция водопроводных сетей. Водопроводная сеть по  </t>
    </r>
    <r>
      <rPr>
        <b/>
        <sz val="10"/>
        <color theme="1"/>
        <rFont val="Times New Roman"/>
        <family val="1"/>
        <charset val="204"/>
      </rPr>
      <t>микрорайонам "Жетысу 1, 2," южнее ул.Улугбека</t>
    </r>
    <r>
      <rPr>
        <sz val="10"/>
        <color theme="1"/>
        <rFont val="Times New Roman"/>
        <family val="1"/>
        <charset val="204"/>
      </rPr>
      <t xml:space="preserve"> от ул.Саина до ул.Момышулы в Ауэзовском районе г.Алматы. </t>
    </r>
  </si>
  <si>
    <t>Бас директор</t>
  </si>
  <si>
    <t xml:space="preserve">И. Казиев </t>
  </si>
  <si>
    <t>Бас директордың экономика және қаржы жөніндегі орынбасары</t>
  </si>
  <si>
    <t>Н. Хасенбаев</t>
  </si>
  <si>
    <t>неисполнено</t>
  </si>
  <si>
    <t>орындалмаған</t>
  </si>
  <si>
    <t>Мемлекеттік сатып алу қорытындылары бойынша үнемдеу</t>
  </si>
  <si>
    <t>* Қоса беріледі</t>
  </si>
  <si>
    <t>Объектілерді техникалық жарақтандыру жөніндегі іс-шаралар</t>
  </si>
  <si>
    <t>Су құбыры желілерін қайта құру. Алматы қаласының Жетісу ауданындағы Рысқұлов даңғылы №45 үйден Сейфуллин даңғылы №287 дейінгі Ақпаев көшесіндегі су құбыры желісі. (d-600мм, 900мм).</t>
  </si>
  <si>
    <t xml:space="preserve">Қызмет түрі: су мен жабдықтау </t>
  </si>
  <si>
    <t>Генеральный  директор</t>
  </si>
  <si>
    <t xml:space="preserve">Заместитель генерального                                                                                                                               директора по экономике и финансам                                         </t>
  </si>
  <si>
    <t xml:space="preserve">Табиғи монополия субъектісінің 2022 жылға арналған инвестициялық бағдарламалардың іске асырылуы туралы ақпараты                    
</t>
  </si>
  <si>
    <t>Алматы қаласы энергетика және сумен жабдықтау басқармасының шаруашылық жүргізу құқығындағы «Алматы Су» мемлекеттік коммуналдық кәсіпорыны</t>
  </si>
  <si>
    <t xml:space="preserve"> ГКП на ПХВ "Алматы Су" Управления энергетики и водоснабжения г. Алматы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</si>
</sst>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_-* #,##0.00\ _₽_-;\-* #,##0.00\ _₽_-;_-* &quot;-&quot;??\ _₽_-;_-@_-"/>
    <numFmt numFmtId="165" formatCode="0.0000"/>
    <numFmt numFmtId="166" formatCode="0.000"/>
    <numFmt numFmtId="167" formatCode="#,##0.0000"/>
    <numFmt numFmtId="168" formatCode="#,##0.000"/>
    <numFmt numFmtId="169" formatCode="_-* #,##0.00_р_._-;\-* #,##0.00_р_._-;_-* &quot;-&quot;??_р_._-;_-@_-"/>
    <numFmt numFmtId="170" formatCode="_-* #,##0.00&quot;р.&quot;_-;\-* #,##0.00&quot;р.&quot;_-;_-* &quot;-&quot;??&quot;р.&quot;_-;_-@_-"/>
    <numFmt numFmtId="171" formatCode="_-&quot;Т&quot;* #,##0.00_-;\-&quot;Т&quot;* #,##0.00_-;_-&quot;Т&quot;* &quot;-&quot;??_-;_-@_-"/>
    <numFmt numFmtId="172" formatCode="00"/>
    <numFmt numFmtId="173" formatCode="000"/>
    <numFmt numFmtId="174" formatCode="_-* #,##0\ _р_._-;\-* #,##0\ _р_._-;_-* &quot;-&quot;\ _р_._-;_-@_-"/>
    <numFmt numFmtId="175" formatCode="_-* #,##0.00\ _р_._-;\-* #,##0.00\ _р_._-;_-* &quot;-&quot;??\ _р_._-;_-@_-"/>
    <numFmt numFmtId="176" formatCode="_-* #,##0\ &quot;р.&quot;_-;\-* #,##0\ &quot;р.&quot;_-;_-* &quot;-&quot;\ &quot;р.&quot;_-;_-@_-"/>
    <numFmt numFmtId="177" formatCode="_-* #,##0.00\ _F_-;\-* #,##0.00\ _F_-;_-* &quot;-&quot;??\ _F_-;_-@_-"/>
    <numFmt numFmtId="178" formatCode="_-* #,##0.00_₽_-;\-* #,##0.00_₽_-;_-* &quot;-&quot;??_₽_-;_-@_-"/>
    <numFmt numFmtId="179" formatCode="#,##0_ ;\-#,##0\ "/>
  </numFmts>
  <fonts count="69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color indexed="8"/>
      <name val="Arial"/>
      <family val="2"/>
      <charset val="204"/>
    </font>
    <font>
      <sz val="12"/>
      <name val="Times New Roman Cyr"/>
      <charset val="204"/>
    </font>
    <font>
      <sz val="10"/>
      <name val="Geneva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ourier"/>
      <family val="3"/>
    </font>
    <font>
      <b/>
      <sz val="10"/>
      <color indexed="8"/>
      <name val="Arial"/>
      <family val="2"/>
    </font>
    <font>
      <sz val="12"/>
      <name val="KZ Times New Roman"/>
      <family val="1"/>
      <charset val="204"/>
    </font>
    <font>
      <sz val="10"/>
      <name val="Courier"/>
      <family val="1"/>
      <charset val="204"/>
    </font>
    <font>
      <u/>
      <sz val="7.5"/>
      <color indexed="12"/>
      <name val="Arial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u/>
      <sz val="10"/>
      <color indexed="12"/>
      <name val="Arial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0"/>
      <name val="Arial Cyr"/>
    </font>
    <font>
      <sz val="10"/>
      <color indexed="8"/>
      <name val="Arial"/>
      <family val="2"/>
      <charset val="204"/>
    </font>
    <font>
      <sz val="10"/>
      <name val="Helv"/>
    </font>
    <font>
      <sz val="10"/>
      <name val="Arial Cyr"/>
      <family val="2"/>
      <charset val="204"/>
    </font>
    <font>
      <sz val="8"/>
      <name val="Helvetica-Narrow"/>
    </font>
    <font>
      <sz val="6"/>
      <color indexed="18"/>
      <name val="Times New Roman Cyr"/>
      <charset val="204"/>
    </font>
    <font>
      <sz val="11"/>
      <color indexed="8"/>
      <name val="Calibri"/>
      <family val="2"/>
    </font>
    <font>
      <sz val="8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u/>
      <sz val="10"/>
      <color theme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6600FF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22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67">
    <xf numFmtId="0" fontId="0" fillId="0" borderId="0"/>
    <xf numFmtId="0" fontId="2" fillId="0" borderId="0"/>
    <xf numFmtId="0" fontId="4" fillId="0" borderId="0"/>
    <xf numFmtId="0" fontId="3" fillId="0" borderId="0"/>
    <xf numFmtId="0" fontId="2" fillId="0" borderId="0"/>
    <xf numFmtId="0" fontId="3" fillId="0" borderId="0"/>
    <xf numFmtId="169" fontId="5" fillId="0" borderId="0" applyFont="0" applyFill="0" applyBorder="0" applyAlignment="0" applyProtection="0"/>
    <xf numFmtId="16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9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4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9" borderId="0" applyNumberFormat="0" applyBorder="0" applyAlignment="0" applyProtection="0"/>
    <xf numFmtId="0" fontId="26" fillId="4" borderId="0" applyNumberFormat="0" applyBorder="0" applyAlignment="0" applyProtection="0"/>
    <xf numFmtId="0" fontId="31" fillId="23" borderId="0"/>
    <xf numFmtId="0" fontId="32" fillId="23" borderId="0"/>
    <xf numFmtId="0" fontId="18" fillId="24" borderId="6" applyNumberFormat="0" applyAlignment="0" applyProtection="0"/>
    <xf numFmtId="1" fontId="33" fillId="0" borderId="0">
      <alignment horizontal="center" vertical="top" wrapText="1"/>
    </xf>
    <xf numFmtId="172" fontId="33" fillId="0" borderId="7">
      <alignment horizontal="center" vertical="top" wrapText="1"/>
    </xf>
    <xf numFmtId="173" fontId="33" fillId="0" borderId="7">
      <alignment horizontal="center" vertical="top" wrapText="1"/>
    </xf>
    <xf numFmtId="173" fontId="33" fillId="0" borderId="7">
      <alignment horizontal="center" vertical="top" wrapText="1"/>
    </xf>
    <xf numFmtId="173" fontId="33" fillId="0" borderId="7">
      <alignment horizontal="center" vertical="top" wrapText="1"/>
    </xf>
    <xf numFmtId="0" fontId="23" fillId="25" borderId="8" applyNumberFormat="0" applyAlignment="0" applyProtection="0"/>
    <xf numFmtId="1" fontId="33" fillId="0" borderId="0">
      <alignment horizontal="center" vertical="top" wrapText="1"/>
    </xf>
    <xf numFmtId="172" fontId="33" fillId="0" borderId="0">
      <alignment horizontal="center" vertical="top" wrapText="1"/>
    </xf>
    <xf numFmtId="173" fontId="33" fillId="0" borderId="0">
      <alignment horizontal="center" vertical="top" wrapText="1"/>
    </xf>
    <xf numFmtId="173" fontId="33" fillId="0" borderId="0">
      <alignment horizontal="center" vertical="top" wrapText="1"/>
    </xf>
    <xf numFmtId="173" fontId="33" fillId="0" borderId="0">
      <alignment horizontal="center" vertical="top" wrapText="1"/>
    </xf>
    <xf numFmtId="0" fontId="33" fillId="0" borderId="0">
      <alignment horizontal="left" vertical="top" wrapText="1"/>
    </xf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31" fillId="26" borderId="0"/>
    <xf numFmtId="0" fontId="34" fillId="26" borderId="0"/>
    <xf numFmtId="0" fontId="32" fillId="27" borderId="0"/>
    <xf numFmtId="0" fontId="27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33" fillId="0" borderId="7">
      <alignment horizontal="left" vertical="top"/>
    </xf>
    <xf numFmtId="0" fontId="33" fillId="0" borderId="12">
      <alignment horizontal="center" vertical="top" wrapText="1"/>
    </xf>
    <xf numFmtId="0" fontId="33" fillId="0" borderId="0">
      <alignment horizontal="left" vertical="top"/>
    </xf>
    <xf numFmtId="0" fontId="33" fillId="0" borderId="1">
      <alignment horizontal="left" vertical="top"/>
    </xf>
    <xf numFmtId="0" fontId="35" fillId="0" borderId="0" applyNumberFormat="0" applyFill="0" applyBorder="0" applyAlignment="0" applyProtection="0">
      <alignment vertical="top"/>
      <protection locked="0"/>
    </xf>
    <xf numFmtId="0" fontId="16" fillId="8" borderId="6" applyNumberFormat="0" applyAlignment="0" applyProtection="0"/>
    <xf numFmtId="0" fontId="28" fillId="0" borderId="13" applyNumberFormat="0" applyFill="0" applyAlignment="0" applyProtection="0"/>
    <xf numFmtId="0" fontId="36" fillId="28" borderId="7">
      <alignment horizontal="left" vertical="top" wrapText="1"/>
    </xf>
    <xf numFmtId="0" fontId="36" fillId="28" borderId="7">
      <alignment horizontal="left" vertical="top" wrapText="1"/>
    </xf>
    <xf numFmtId="0" fontId="37" fillId="0" borderId="7">
      <alignment horizontal="left" vertical="top" wrapText="1"/>
    </xf>
    <xf numFmtId="0" fontId="33" fillId="0" borderId="7">
      <alignment horizontal="left" vertical="top" wrapText="1"/>
    </xf>
    <xf numFmtId="0" fontId="38" fillId="0" borderId="7">
      <alignment horizontal="left" vertical="top" wrapText="1"/>
    </xf>
    <xf numFmtId="0" fontId="25" fillId="14" borderId="0" applyNumberFormat="0" applyBorder="0" applyAlignment="0" applyProtection="0"/>
    <xf numFmtId="0" fontId="39" fillId="0" borderId="0"/>
    <xf numFmtId="0" fontId="58" fillId="0" borderId="0"/>
    <xf numFmtId="0" fontId="11" fillId="0" borderId="0"/>
    <xf numFmtId="0" fontId="5" fillId="11" borderId="14" applyNumberFormat="0" applyFont="0" applyAlignment="0" applyProtection="0"/>
    <xf numFmtId="0" fontId="5" fillId="11" borderId="14" applyNumberFormat="0" applyFont="0" applyAlignment="0" applyProtection="0"/>
    <xf numFmtId="0" fontId="5" fillId="11" borderId="14" applyNumberFormat="0" applyFont="0" applyAlignment="0" applyProtection="0"/>
    <xf numFmtId="0" fontId="5" fillId="11" borderId="14" applyNumberFormat="0" applyFont="0" applyAlignment="0" applyProtection="0"/>
    <xf numFmtId="0" fontId="5" fillId="11" borderId="14" applyNumberFormat="0" applyFont="0" applyAlignment="0" applyProtection="0"/>
    <xf numFmtId="0" fontId="5" fillId="11" borderId="14" applyNumberFormat="0" applyFont="0" applyAlignment="0" applyProtection="0"/>
    <xf numFmtId="0" fontId="5" fillId="11" borderId="14" applyNumberFormat="0" applyFont="0" applyAlignment="0" applyProtection="0"/>
    <xf numFmtId="0" fontId="5" fillId="11" borderId="14" applyNumberFormat="0" applyFont="0" applyAlignment="0" applyProtection="0"/>
    <xf numFmtId="0" fontId="5" fillId="11" borderId="14" applyNumberFormat="0" applyFont="0" applyAlignment="0" applyProtection="0"/>
    <xf numFmtId="0" fontId="5" fillId="11" borderId="14" applyNumberFormat="0" applyFont="0" applyAlignment="0" applyProtection="0"/>
    <xf numFmtId="0" fontId="5" fillId="11" borderId="14" applyNumberFormat="0" applyFont="0" applyAlignment="0" applyProtection="0"/>
    <xf numFmtId="0" fontId="5" fillId="11" borderId="14" applyNumberFormat="0" applyFont="0" applyAlignment="0" applyProtection="0"/>
    <xf numFmtId="0" fontId="5" fillId="11" borderId="14" applyNumberFormat="0" applyFont="0" applyAlignment="0" applyProtection="0"/>
    <xf numFmtId="0" fontId="5" fillId="11" borderId="14" applyNumberFormat="0" applyFont="0" applyAlignment="0" applyProtection="0"/>
    <xf numFmtId="0" fontId="5" fillId="11" borderId="14" applyNumberFormat="0" applyFont="0" applyAlignment="0" applyProtection="0"/>
    <xf numFmtId="0" fontId="5" fillId="11" borderId="14" applyNumberFormat="0" applyFont="0" applyAlignment="0" applyProtection="0"/>
    <xf numFmtId="0" fontId="5" fillId="11" borderId="14" applyNumberFormat="0" applyFont="0" applyAlignment="0" applyProtection="0"/>
    <xf numFmtId="0" fontId="5" fillId="11" borderId="14" applyNumberFormat="0" applyFont="0" applyAlignment="0" applyProtection="0"/>
    <xf numFmtId="0" fontId="5" fillId="11" borderId="14" applyNumberFormat="0" applyFont="0" applyAlignment="0" applyProtection="0"/>
    <xf numFmtId="0" fontId="5" fillId="11" borderId="14" applyNumberFormat="0" applyFont="0" applyAlignment="0" applyProtection="0"/>
    <xf numFmtId="0" fontId="5" fillId="11" borderId="14" applyNumberFormat="0" applyFont="0" applyAlignment="0" applyProtection="0"/>
    <xf numFmtId="0" fontId="5" fillId="11" borderId="14" applyNumberFormat="0" applyFont="0" applyAlignment="0" applyProtection="0"/>
    <xf numFmtId="0" fontId="17" fillId="24" borderId="15" applyNumberFormat="0" applyAlignment="0" applyProtection="0"/>
    <xf numFmtId="0" fontId="12" fillId="0" borderId="0">
      <alignment horizontal="left" vertical="top"/>
    </xf>
    <xf numFmtId="0" fontId="24" fillId="0" borderId="0" applyNumberFormat="0" applyFill="0" applyBorder="0" applyAlignment="0" applyProtection="0"/>
    <xf numFmtId="0" fontId="40" fillId="0" borderId="0">
      <alignment horizontal="center" vertical="top"/>
    </xf>
    <xf numFmtId="0" fontId="33" fillId="0" borderId="16">
      <alignment horizontal="center" textRotation="90" wrapText="1"/>
    </xf>
    <xf numFmtId="0" fontId="33" fillId="0" borderId="16">
      <alignment horizontal="center" vertical="center" wrapText="1"/>
    </xf>
    <xf numFmtId="0" fontId="22" fillId="0" borderId="17" applyNumberFormat="0" applyFill="0" applyAlignment="0" applyProtection="0"/>
    <xf numFmtId="0" fontId="29" fillId="0" borderId="0" applyNumberFormat="0" applyFill="0" applyBorder="0" applyAlignment="0" applyProtection="0"/>
    <xf numFmtId="1" fontId="41" fillId="0" borderId="0">
      <alignment horizontal="center" vertical="top" wrapText="1"/>
    </xf>
    <xf numFmtId="172" fontId="41" fillId="0" borderId="7">
      <alignment horizontal="center" vertical="top" wrapText="1"/>
    </xf>
    <xf numFmtId="173" fontId="41" fillId="0" borderId="7">
      <alignment horizontal="center" vertical="top" wrapText="1"/>
    </xf>
    <xf numFmtId="173" fontId="41" fillId="0" borderId="7">
      <alignment horizontal="center" vertical="top" wrapText="1"/>
    </xf>
    <xf numFmtId="173" fontId="41" fillId="0" borderId="7">
      <alignment horizontal="center" vertical="top" wrapText="1"/>
    </xf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30" borderId="0" applyNumberFormat="0" applyBorder="0" applyAlignment="0" applyProtection="0"/>
    <xf numFmtId="0" fontId="15" fillId="17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1" borderId="0" applyNumberFormat="0" applyBorder="0" applyAlignment="0" applyProtection="0"/>
    <xf numFmtId="0" fontId="16" fillId="8" borderId="6" applyNumberFormat="0" applyAlignment="0" applyProtection="0"/>
    <xf numFmtId="0" fontId="16" fillId="8" borderId="6" applyNumberFormat="0" applyAlignment="0" applyProtection="0"/>
    <xf numFmtId="0" fontId="16" fillId="8" borderId="6" applyNumberFormat="0" applyAlignment="0" applyProtection="0"/>
    <xf numFmtId="0" fontId="16" fillId="8" borderId="6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8" fillId="24" borderId="6" applyNumberFormat="0" applyAlignment="0" applyProtection="0"/>
    <xf numFmtId="0" fontId="18" fillId="24" borderId="6" applyNumberFormat="0" applyAlignment="0" applyProtection="0"/>
    <xf numFmtId="0" fontId="18" fillId="24" borderId="6" applyNumberFormat="0" applyAlignment="0" applyProtection="0"/>
    <xf numFmtId="0" fontId="18" fillId="24" borderId="6" applyNumberFormat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/>
    <xf numFmtId="171" fontId="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43" fillId="0" borderId="18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44" fillId="0" borderId="19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45" fillId="0" borderId="20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" fillId="0" borderId="0"/>
    <xf numFmtId="0" fontId="11" fillId="0" borderId="0"/>
    <xf numFmtId="0" fontId="23" fillId="25" borderId="8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47" fillId="14" borderId="0" applyNumberFormat="0" applyBorder="0" applyAlignment="0" applyProtection="0"/>
    <xf numFmtId="0" fontId="2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48" fillId="0" borderId="0">
      <alignment horizontal="left"/>
    </xf>
    <xf numFmtId="0" fontId="48" fillId="0" borderId="0">
      <alignment horizontal="left"/>
    </xf>
    <xf numFmtId="0" fontId="48" fillId="0" borderId="0">
      <alignment horizontal="left"/>
    </xf>
    <xf numFmtId="0" fontId="48" fillId="0" borderId="0">
      <alignment horizontal="left"/>
    </xf>
    <xf numFmtId="0" fontId="48" fillId="0" borderId="0">
      <alignment horizontal="left"/>
    </xf>
    <xf numFmtId="0" fontId="48" fillId="0" borderId="0">
      <alignment horizontal="left"/>
    </xf>
    <xf numFmtId="0" fontId="48" fillId="0" borderId="0">
      <alignment horizontal="left"/>
    </xf>
    <xf numFmtId="0" fontId="48" fillId="0" borderId="0">
      <alignment horizontal="left"/>
    </xf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>
      <alignment horizontal="left"/>
    </xf>
    <xf numFmtId="0" fontId="48" fillId="0" borderId="0">
      <alignment horizontal="left"/>
    </xf>
    <xf numFmtId="0" fontId="48" fillId="0" borderId="0">
      <alignment horizontal="left"/>
    </xf>
    <xf numFmtId="0" fontId="48" fillId="0" borderId="0">
      <alignment horizontal="left"/>
    </xf>
    <xf numFmtId="0" fontId="48" fillId="0" borderId="0">
      <alignment horizontal="left"/>
    </xf>
    <xf numFmtId="0" fontId="48" fillId="0" borderId="0">
      <alignment horizontal="left"/>
    </xf>
    <xf numFmtId="0" fontId="48" fillId="0" borderId="0">
      <alignment horizontal="left"/>
    </xf>
    <xf numFmtId="0" fontId="48" fillId="0" borderId="0">
      <alignment horizontal="left"/>
    </xf>
    <xf numFmtId="0" fontId="48" fillId="0" borderId="0">
      <alignment horizontal="left"/>
    </xf>
    <xf numFmtId="0" fontId="48" fillId="0" borderId="0">
      <alignment horizontal="left"/>
    </xf>
    <xf numFmtId="0" fontId="2" fillId="0" borderId="0"/>
    <xf numFmtId="0" fontId="49" fillId="0" borderId="0"/>
    <xf numFmtId="0" fontId="2" fillId="0" borderId="0"/>
    <xf numFmtId="0" fontId="11" fillId="0" borderId="0"/>
    <xf numFmtId="0" fontId="48" fillId="0" borderId="0">
      <alignment horizontal="left"/>
    </xf>
    <xf numFmtId="0" fontId="48" fillId="0" borderId="0">
      <alignment horizontal="left"/>
    </xf>
    <xf numFmtId="0" fontId="48" fillId="0" borderId="0">
      <alignment horizontal="left"/>
    </xf>
    <xf numFmtId="0" fontId="48" fillId="0" borderId="0">
      <alignment horizontal="left"/>
    </xf>
    <xf numFmtId="0" fontId="48" fillId="0" borderId="0">
      <alignment horizontal="left"/>
    </xf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4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2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11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6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6" borderId="0" applyNumberFormat="0" applyBorder="0" applyAlignment="0" applyProtection="0"/>
    <xf numFmtId="0" fontId="27" fillId="0" borderId="0" applyNumberFormat="0" applyFill="0" applyBorder="0" applyAlignment="0" applyProtection="0"/>
    <xf numFmtId="0" fontId="5" fillId="11" borderId="14" applyNumberFormat="0" applyFont="0" applyAlignment="0" applyProtection="0"/>
    <xf numFmtId="0" fontId="5" fillId="11" borderId="14" applyNumberFormat="0" applyFont="0" applyAlignment="0" applyProtection="0"/>
    <xf numFmtId="0" fontId="50" fillId="11" borderId="14" applyNumberFormat="0" applyFont="0" applyAlignment="0" applyProtection="0"/>
    <xf numFmtId="0" fontId="11" fillId="11" borderId="14" applyNumberFormat="0" applyFont="0" applyAlignment="0" applyProtection="0"/>
    <xf numFmtId="9" fontId="5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9" fillId="0" borderId="21" applyNumberFormat="0" applyFill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/>
    <xf numFmtId="0" fontId="52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9" fillId="0" borderId="0" applyNumberFormat="0" applyFill="0" applyBorder="0" applyAlignment="0" applyProtection="0"/>
    <xf numFmtId="0" fontId="14" fillId="0" borderId="0" applyFont="0" applyFill="0" applyBorder="0" applyAlignment="0" applyProtection="0"/>
    <xf numFmtId="177" fontId="5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4" fontId="57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8" fontId="56" fillId="0" borderId="0" applyFont="0" applyFill="0" applyBorder="0" applyAlignment="0" applyProtection="0"/>
    <xf numFmtId="178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7" fillId="0" borderId="0" applyFont="0" applyFill="0" applyBorder="0" applyAlignment="0" applyProtection="0"/>
    <xf numFmtId="16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5" fillId="0" borderId="0" applyFont="0" applyFill="0" applyBorder="0" applyAlignment="0" applyProtection="0"/>
    <xf numFmtId="175" fontId="56" fillId="0" borderId="0" applyFont="0" applyFill="0" applyBorder="0" applyAlignment="0" applyProtection="0"/>
    <xf numFmtId="175" fontId="56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5" fontId="56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5" fontId="56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9" fontId="56" fillId="0" borderId="0" applyFont="0" applyFill="0" applyBorder="0" applyAlignment="0" applyProtection="0"/>
    <xf numFmtId="178" fontId="5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7" borderId="0" applyNumberFormat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4" fontId="63" fillId="0" borderId="0" applyFont="0" applyFill="0" applyBorder="0" applyAlignment="0" applyProtection="0"/>
    <xf numFmtId="178" fontId="4" fillId="0" borderId="0" applyFont="0" applyFill="0" applyBorder="0" applyAlignment="0" applyProtection="0"/>
    <xf numFmtId="164" fontId="63" fillId="0" borderId="0" applyFont="0" applyFill="0" applyBorder="0" applyAlignment="0" applyProtection="0"/>
    <xf numFmtId="16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31">
    <xf numFmtId="0" fontId="0" fillId="0" borderId="0" xfId="0"/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167" fontId="7" fillId="0" borderId="2" xfId="0" applyNumberFormat="1" applyFont="1" applyBorder="1" applyAlignment="1">
      <alignment horizontal="center" vertical="center" wrapText="1"/>
    </xf>
    <xf numFmtId="168" fontId="7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6" fontId="6" fillId="0" borderId="2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62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49" fontId="65" fillId="0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right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3" fontId="7" fillId="0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3" fontId="6" fillId="0" borderId="3" xfId="0" applyNumberFormat="1" applyFont="1" applyFill="1" applyBorder="1" applyAlignment="1">
      <alignment vertical="center" wrapText="1"/>
    </xf>
    <xf numFmtId="3" fontId="6" fillId="0" borderId="5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2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left" vertical="center" wrapText="1"/>
    </xf>
    <xf numFmtId="0" fontId="7" fillId="2" borderId="25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/>
    </xf>
    <xf numFmtId="3" fontId="10" fillId="2" borderId="25" xfId="0" applyNumberFormat="1" applyFont="1" applyFill="1" applyBorder="1" applyAlignment="1">
      <alignment horizontal="center" vertical="center"/>
    </xf>
    <xf numFmtId="3" fontId="7" fillId="2" borderId="25" xfId="1" applyNumberFormat="1" applyFont="1" applyFill="1" applyBorder="1" applyAlignment="1">
      <alignment horizontal="center" vertical="center"/>
    </xf>
    <xf numFmtId="3" fontId="7" fillId="2" borderId="25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49" fontId="7" fillId="2" borderId="25" xfId="0" applyNumberFormat="1" applyFont="1" applyFill="1" applyBorder="1" applyAlignment="1">
      <alignment horizontal="center" vertical="center"/>
    </xf>
    <xf numFmtId="49" fontId="1" fillId="2" borderId="25" xfId="0" applyNumberFormat="1" applyFont="1" applyFill="1" applyBorder="1" applyAlignment="1">
      <alignment horizontal="center" vertical="center"/>
    </xf>
    <xf numFmtId="49" fontId="8" fillId="2" borderId="25" xfId="0" applyNumberFormat="1" applyFont="1" applyFill="1" applyBorder="1" applyAlignment="1">
      <alignment horizontal="center" vertical="center"/>
    </xf>
    <xf numFmtId="49" fontId="9" fillId="2" borderId="25" xfId="0" applyNumberFormat="1" applyFont="1" applyFill="1" applyBorder="1" applyAlignment="1">
      <alignment horizontal="center" vertical="center"/>
    </xf>
    <xf numFmtId="49" fontId="65" fillId="2" borderId="25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179" fontId="6" fillId="0" borderId="0" xfId="0" applyNumberFormat="1" applyFont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3" fontId="7" fillId="2" borderId="2" xfId="1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vertical="center" wrapText="1"/>
    </xf>
    <xf numFmtId="3" fontId="6" fillId="0" borderId="4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3" fontId="6" fillId="2" borderId="25" xfId="0" applyNumberFormat="1" applyFont="1" applyFill="1" applyBorder="1" applyAlignment="1">
      <alignment horizontal="center" vertical="center"/>
    </xf>
    <xf numFmtId="49" fontId="6" fillId="2" borderId="25" xfId="0" applyNumberFormat="1" applyFont="1" applyFill="1" applyBorder="1" applyAlignment="1">
      <alignment horizontal="center" vertical="center"/>
    </xf>
    <xf numFmtId="49" fontId="6" fillId="2" borderId="25" xfId="970" applyNumberFormat="1" applyFont="1" applyFill="1" applyBorder="1" applyAlignment="1">
      <alignment horizontal="left" vertical="center" wrapText="1"/>
    </xf>
    <xf numFmtId="0" fontId="6" fillId="2" borderId="25" xfId="0" applyNumberFormat="1" applyFont="1" applyFill="1" applyBorder="1" applyAlignment="1">
      <alignment horizontal="center" vertical="center" wrapText="1"/>
    </xf>
    <xf numFmtId="3" fontId="6" fillId="2" borderId="25" xfId="0" applyNumberFormat="1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/>
    </xf>
    <xf numFmtId="3" fontId="6" fillId="2" borderId="2" xfId="7" applyNumberFormat="1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/>
    </xf>
    <xf numFmtId="49" fontId="6" fillId="2" borderId="25" xfId="2" applyNumberFormat="1" applyFont="1" applyFill="1" applyBorder="1" applyAlignment="1">
      <alignment horizontal="left" vertical="center" wrapText="1"/>
    </xf>
    <xf numFmtId="0" fontId="6" fillId="2" borderId="25" xfId="2" applyFont="1" applyFill="1" applyBorder="1" applyAlignment="1">
      <alignment vertical="center" wrapText="1"/>
    </xf>
    <xf numFmtId="3" fontId="6" fillId="2" borderId="2" xfId="2" applyNumberFormat="1" applyFont="1" applyFill="1" applyBorder="1" applyAlignment="1">
      <alignment horizontal="center" vertical="center"/>
    </xf>
    <xf numFmtId="4" fontId="64" fillId="0" borderId="2" xfId="0" applyNumberFormat="1" applyFont="1" applyFill="1" applyBorder="1" applyAlignment="1">
      <alignment horizontal="right" vertical="center" wrapText="1"/>
    </xf>
    <xf numFmtId="0" fontId="6" fillId="2" borderId="25" xfId="2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center" wrapText="1"/>
    </xf>
    <xf numFmtId="49" fontId="7" fillId="2" borderId="25" xfId="0" applyNumberFormat="1" applyFont="1" applyFill="1" applyBorder="1" applyAlignment="1">
      <alignment horizontal="left" vertical="center" wrapText="1"/>
    </xf>
    <xf numFmtId="49" fontId="6" fillId="2" borderId="25" xfId="0" applyNumberFormat="1" applyFont="1" applyFill="1" applyBorder="1" applyAlignment="1">
      <alignment horizontal="left" vertical="center" wrapText="1"/>
    </xf>
    <xf numFmtId="3" fontId="6" fillId="2" borderId="2" xfId="1" applyNumberFormat="1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left" vertical="center" wrapText="1"/>
    </xf>
    <xf numFmtId="0" fontId="10" fillId="2" borderId="25" xfId="0" applyNumberFormat="1" applyFont="1" applyFill="1" applyBorder="1" applyAlignment="1">
      <alignment horizontal="center" vertical="center" wrapText="1"/>
    </xf>
    <xf numFmtId="3" fontId="10" fillId="2" borderId="25" xfId="0" applyNumberFormat="1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/>
    </xf>
    <xf numFmtId="3" fontId="10" fillId="2" borderId="2" xfId="1" applyNumberFormat="1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 wrapText="1"/>
    </xf>
    <xf numFmtId="49" fontId="7" fillId="2" borderId="26" xfId="0" applyNumberFormat="1" applyFont="1" applyFill="1" applyBorder="1" applyAlignment="1">
      <alignment horizontal="left" vertical="center" wrapText="1"/>
    </xf>
    <xf numFmtId="0" fontId="7" fillId="2" borderId="26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49" fontId="10" fillId="2" borderId="27" xfId="0" applyNumberFormat="1" applyFont="1" applyFill="1" applyBorder="1" applyAlignment="1">
      <alignment horizontal="left" vertical="center" wrapText="1"/>
    </xf>
    <xf numFmtId="0" fontId="10" fillId="2" borderId="27" xfId="0" applyFont="1" applyFill="1" applyBorder="1" applyAlignment="1">
      <alignment horizontal="center" vertical="center"/>
    </xf>
    <xf numFmtId="3" fontId="10" fillId="2" borderId="27" xfId="1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left" vertical="center" wrapText="1"/>
    </xf>
    <xf numFmtId="3" fontId="6" fillId="2" borderId="2" xfId="4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left" vertical="center" wrapText="1"/>
    </xf>
    <xf numFmtId="4" fontId="10" fillId="0" borderId="2" xfId="0" applyNumberFormat="1" applyFont="1" applyFill="1" applyBorder="1" applyAlignment="1">
      <alignment horizontal="right" vertical="center" wrapText="1"/>
    </xf>
    <xf numFmtId="0" fontId="7" fillId="2" borderId="27" xfId="0" applyNumberFormat="1" applyFont="1" applyFill="1" applyBorder="1" applyAlignment="1">
      <alignment horizontal="center" vertical="center" wrapText="1"/>
    </xf>
    <xf numFmtId="3" fontId="7" fillId="2" borderId="2" xfId="1" applyNumberFormat="1" applyFont="1" applyFill="1" applyBorder="1" applyAlignment="1">
      <alignment horizontal="center"/>
    </xf>
    <xf numFmtId="0" fontId="6" fillId="2" borderId="25" xfId="0" applyFont="1" applyFill="1" applyBorder="1" applyAlignment="1">
      <alignment horizontal="left" vertical="center"/>
    </xf>
    <xf numFmtId="3" fontId="6" fillId="2" borderId="2" xfId="6" applyNumberFormat="1" applyFont="1" applyFill="1" applyBorder="1" applyAlignment="1">
      <alignment horizontal="center" vertical="center" wrapText="1"/>
    </xf>
    <xf numFmtId="3" fontId="6" fillId="2" borderId="25" xfId="2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49" fontId="64" fillId="2" borderId="25" xfId="0" applyNumberFormat="1" applyFont="1" applyFill="1" applyBorder="1" applyAlignment="1">
      <alignment horizontal="left" vertical="center" wrapText="1"/>
    </xf>
    <xf numFmtId="0" fontId="64" fillId="2" borderId="25" xfId="0" applyNumberFormat="1" applyFont="1" applyFill="1" applyBorder="1" applyAlignment="1">
      <alignment horizontal="center" vertical="center" wrapText="1"/>
    </xf>
    <xf numFmtId="3" fontId="64" fillId="2" borderId="25" xfId="0" applyNumberFormat="1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vertical="center" wrapText="1"/>
    </xf>
    <xf numFmtId="49" fontId="64" fillId="2" borderId="25" xfId="2" applyNumberFormat="1" applyFont="1" applyFill="1" applyBorder="1" applyAlignment="1">
      <alignment horizontal="left" vertical="center" wrapText="1"/>
    </xf>
    <xf numFmtId="3" fontId="64" fillId="2" borderId="25" xfId="2" applyNumberFormat="1" applyFont="1" applyFill="1" applyBorder="1" applyAlignment="1">
      <alignment horizontal="center" vertical="center"/>
    </xf>
    <xf numFmtId="49" fontId="10" fillId="2" borderId="25" xfId="2" applyNumberFormat="1" applyFont="1" applyFill="1" applyBorder="1" applyAlignment="1">
      <alignment horizontal="left" vertical="center" wrapText="1"/>
    </xf>
    <xf numFmtId="4" fontId="10" fillId="0" borderId="2" xfId="2" applyNumberFormat="1" applyFont="1" applyFill="1" applyBorder="1" applyAlignment="1">
      <alignment horizontal="right" vertical="center" wrapText="1"/>
    </xf>
    <xf numFmtId="0" fontId="6" fillId="2" borderId="25" xfId="1220" applyNumberFormat="1" applyFont="1" applyFill="1" applyBorder="1" applyAlignment="1">
      <alignment horizontal="center" vertical="center" wrapText="1"/>
    </xf>
    <xf numFmtId="3" fontId="6" fillId="2" borderId="25" xfId="1220" applyNumberFormat="1" applyFont="1" applyFill="1" applyBorder="1" applyAlignment="1">
      <alignment horizontal="center" vertical="center" wrapText="1"/>
    </xf>
    <xf numFmtId="0" fontId="64" fillId="2" borderId="25" xfId="0" applyFont="1" applyFill="1" applyBorder="1" applyAlignment="1">
      <alignment vertical="center" wrapText="1"/>
    </xf>
    <xf numFmtId="3" fontId="64" fillId="2" borderId="25" xfId="0" applyNumberFormat="1" applyFont="1" applyFill="1" applyBorder="1" applyAlignment="1">
      <alignment horizontal="center" vertical="center"/>
    </xf>
    <xf numFmtId="3" fontId="64" fillId="2" borderId="2" xfId="0" applyNumberFormat="1" applyFont="1" applyFill="1" applyBorder="1" applyAlignment="1">
      <alignment horizontal="center" vertical="center"/>
    </xf>
    <xf numFmtId="4" fontId="7" fillId="0" borderId="2" xfId="1" applyNumberFormat="1" applyFont="1" applyFill="1" applyBorder="1" applyAlignment="1">
      <alignment horizontal="right" vertical="center"/>
    </xf>
    <xf numFmtId="0" fontId="64" fillId="2" borderId="0" xfId="0" applyFont="1" applyFill="1" applyAlignment="1">
      <alignment horizontal="left" vertical="center"/>
    </xf>
    <xf numFmtId="3" fontId="64" fillId="2" borderId="2" xfId="2" applyNumberFormat="1" applyFont="1" applyFill="1" applyBorder="1" applyAlignment="1">
      <alignment horizontal="center" vertical="center"/>
    </xf>
    <xf numFmtId="3" fontId="6" fillId="2" borderId="2" xfId="5" applyNumberFormat="1" applyFont="1" applyFill="1" applyBorder="1" applyAlignment="1">
      <alignment horizontal="center" vertical="center" wrapText="1"/>
    </xf>
    <xf numFmtId="3" fontId="6" fillId="2" borderId="2" xfId="3" applyNumberFormat="1" applyFont="1" applyFill="1" applyBorder="1" applyAlignment="1">
      <alignment horizontal="center" vertical="center" wrapText="1"/>
    </xf>
    <xf numFmtId="3" fontId="6" fillId="2" borderId="25" xfId="3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3" fontId="6" fillId="2" borderId="25" xfId="970" applyNumberFormat="1" applyFont="1" applyFill="1" applyBorder="1" applyAlignment="1">
      <alignment horizontal="center" vertical="center" wrapText="1"/>
    </xf>
    <xf numFmtId="4" fontId="64" fillId="0" borderId="2" xfId="2" applyNumberFormat="1" applyFont="1" applyFill="1" applyBorder="1" applyAlignment="1">
      <alignment horizontal="right" vertical="center" wrapText="1"/>
    </xf>
    <xf numFmtId="0" fontId="6" fillId="2" borderId="25" xfId="0" applyFont="1" applyFill="1" applyBorder="1" applyAlignment="1">
      <alignment horizontal="left" vertical="center" wrapText="1"/>
    </xf>
    <xf numFmtId="1" fontId="10" fillId="2" borderId="25" xfId="0" applyNumberFormat="1" applyFont="1" applyFill="1" applyBorder="1" applyAlignment="1">
      <alignment horizontal="center" vertical="center"/>
    </xf>
    <xf numFmtId="3" fontId="10" fillId="2" borderId="25" xfId="1" applyNumberFormat="1" applyFont="1" applyFill="1" applyBorder="1" applyAlignment="1">
      <alignment horizontal="center" vertical="center"/>
    </xf>
    <xf numFmtId="1" fontId="6" fillId="2" borderId="25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3" fontId="7" fillId="2" borderId="2" xfId="4" applyNumberFormat="1" applyFont="1" applyFill="1" applyBorder="1" applyAlignment="1">
      <alignment horizontal="center" vertical="center"/>
    </xf>
    <xf numFmtId="0" fontId="10" fillId="2" borderId="28" xfId="0" applyNumberFormat="1" applyFont="1" applyFill="1" applyBorder="1" applyAlignment="1">
      <alignment horizontal="center" vertical="center" wrapText="1"/>
    </xf>
    <xf numFmtId="3" fontId="10" fillId="2" borderId="2" xfId="4" applyNumberFormat="1" applyFont="1" applyFill="1" applyBorder="1" applyAlignment="1">
      <alignment horizontal="center" vertical="center"/>
    </xf>
    <xf numFmtId="0" fontId="6" fillId="2" borderId="28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49" fontId="10" fillId="2" borderId="25" xfId="0" applyNumberFormat="1" applyFont="1" applyFill="1" applyBorder="1" applyAlignment="1">
      <alignment horizontal="center" vertical="center"/>
    </xf>
    <xf numFmtId="0" fontId="6" fillId="2" borderId="27" xfId="0" applyNumberFormat="1" applyFont="1" applyFill="1" applyBorder="1" applyAlignment="1">
      <alignment horizontal="center" vertical="center" wrapText="1"/>
    </xf>
    <xf numFmtId="3" fontId="6" fillId="2" borderId="25" xfId="7" applyNumberFormat="1" applyFont="1" applyFill="1" applyBorder="1" applyAlignment="1">
      <alignment horizontal="center" vertical="center" wrapText="1"/>
    </xf>
    <xf numFmtId="0" fontId="6" fillId="2" borderId="25" xfId="2" applyFont="1" applyFill="1" applyBorder="1" applyAlignment="1">
      <alignment horizontal="left" vertical="center" wrapText="1"/>
    </xf>
    <xf numFmtId="49" fontId="64" fillId="2" borderId="25" xfId="0" applyNumberFormat="1" applyFont="1" applyFill="1" applyBorder="1" applyAlignment="1">
      <alignment horizontal="center" vertical="center"/>
    </xf>
    <xf numFmtId="4" fontId="10" fillId="0" borderId="2" xfId="1" applyNumberFormat="1" applyFont="1" applyFill="1" applyBorder="1" applyAlignment="1">
      <alignment horizontal="right" vertical="center"/>
    </xf>
    <xf numFmtId="4" fontId="7" fillId="0" borderId="2" xfId="7" applyNumberFormat="1" applyFont="1" applyFill="1" applyBorder="1" applyAlignment="1">
      <alignment horizontal="right" vertical="center" wrapText="1"/>
    </xf>
    <xf numFmtId="4" fontId="10" fillId="0" borderId="2" xfId="1" applyNumberFormat="1" applyFont="1" applyFill="1" applyBorder="1" applyAlignment="1">
      <alignment horizontal="center" vertical="center" wrapText="1"/>
    </xf>
    <xf numFmtId="3" fontId="6" fillId="2" borderId="25" xfId="1" applyNumberFormat="1" applyFont="1" applyFill="1" applyBorder="1" applyAlignment="1">
      <alignment horizontal="center" vertical="center"/>
    </xf>
    <xf numFmtId="49" fontId="6" fillId="2" borderId="28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3" fontId="6" fillId="0" borderId="0" xfId="1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0" fillId="0" borderId="0" xfId="0"/>
    <xf numFmtId="0" fontId="6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2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 wrapText="1"/>
    </xf>
    <xf numFmtId="2" fontId="6" fillId="2" borderId="0" xfId="0" applyNumberFormat="1" applyFont="1" applyFill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3" fontId="68" fillId="0" borderId="2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3" fontId="7" fillId="2" borderId="27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29" xfId="0" applyFont="1" applyBorder="1" applyAlignment="1">
      <alignment horizontal="center" vertical="center" wrapText="1"/>
    </xf>
    <xf numFmtId="3" fontId="7" fillId="0" borderId="29" xfId="0" applyNumberFormat="1" applyFont="1" applyBorder="1" applyAlignment="1">
      <alignment vertical="center" wrapText="1"/>
    </xf>
    <xf numFmtId="49" fontId="10" fillId="2" borderId="25" xfId="0" applyNumberFormat="1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3" fontId="7" fillId="0" borderId="0" xfId="0" applyNumberFormat="1" applyFont="1" applyFill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62" fillId="0" borderId="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3" fontId="6" fillId="0" borderId="3" xfId="0" applyNumberFormat="1" applyFont="1" applyFill="1" applyBorder="1" applyAlignment="1">
      <alignment horizontal="center" vertical="top" wrapText="1"/>
    </xf>
    <xf numFmtId="3" fontId="6" fillId="0" borderId="5" xfId="0" applyNumberFormat="1" applyFont="1" applyFill="1" applyBorder="1" applyAlignment="1">
      <alignment horizontal="center" vertical="top" wrapText="1"/>
    </xf>
    <xf numFmtId="3" fontId="6" fillId="0" borderId="4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</cellXfs>
  <cellStyles count="1667">
    <cellStyle name="20% - Accent1" xfId="9"/>
    <cellStyle name="20% - Accent1 10" xfId="10"/>
    <cellStyle name="20% - Accent1 10 2" xfId="11"/>
    <cellStyle name="20% - Accent1 11" xfId="12"/>
    <cellStyle name="20% - Accent1 11 2" xfId="13"/>
    <cellStyle name="20% - Accent1 12" xfId="14"/>
    <cellStyle name="20% - Accent1 2" xfId="15"/>
    <cellStyle name="20% - Accent1 2 2" xfId="16"/>
    <cellStyle name="20% - Accent1 3" xfId="17"/>
    <cellStyle name="20% - Accent1 3 2" xfId="18"/>
    <cellStyle name="20% - Accent1 4" xfId="19"/>
    <cellStyle name="20% - Accent1 4 2" xfId="20"/>
    <cellStyle name="20% - Accent1 5" xfId="21"/>
    <cellStyle name="20% - Accent1 5 2" xfId="22"/>
    <cellStyle name="20% - Accent1 6" xfId="23"/>
    <cellStyle name="20% - Accent1 6 2" xfId="24"/>
    <cellStyle name="20% - Accent1 7" xfId="25"/>
    <cellStyle name="20% - Accent1 7 2" xfId="26"/>
    <cellStyle name="20% - Accent1 8" xfId="27"/>
    <cellStyle name="20% - Accent1 8 2" xfId="28"/>
    <cellStyle name="20% - Accent1 9" xfId="29"/>
    <cellStyle name="20% - Accent1 9 2" xfId="30"/>
    <cellStyle name="20% - Accent2" xfId="31"/>
    <cellStyle name="20% - Accent2 10" xfId="32"/>
    <cellStyle name="20% - Accent2 10 2" xfId="33"/>
    <cellStyle name="20% - Accent2 11" xfId="34"/>
    <cellStyle name="20% - Accent2 11 2" xfId="35"/>
    <cellStyle name="20% - Accent2 12" xfId="36"/>
    <cellStyle name="20% - Accent2 2" xfId="37"/>
    <cellStyle name="20% - Accent2 2 2" xfId="38"/>
    <cellStyle name="20% - Accent2 3" xfId="39"/>
    <cellStyle name="20% - Accent2 3 2" xfId="40"/>
    <cellStyle name="20% - Accent2 4" xfId="41"/>
    <cellStyle name="20% - Accent2 4 2" xfId="42"/>
    <cellStyle name="20% - Accent2 5" xfId="43"/>
    <cellStyle name="20% - Accent2 5 2" xfId="44"/>
    <cellStyle name="20% - Accent2 6" xfId="45"/>
    <cellStyle name="20% - Accent2 6 2" xfId="46"/>
    <cellStyle name="20% - Accent2 7" xfId="47"/>
    <cellStyle name="20% - Accent2 7 2" xfId="48"/>
    <cellStyle name="20% - Accent2 8" xfId="49"/>
    <cellStyle name="20% - Accent2 8 2" xfId="50"/>
    <cellStyle name="20% - Accent2 9" xfId="51"/>
    <cellStyle name="20% - Accent2 9 2" xfId="52"/>
    <cellStyle name="20% - Accent3" xfId="53"/>
    <cellStyle name="20% - Accent3 10" xfId="54"/>
    <cellStyle name="20% - Accent3 10 2" xfId="55"/>
    <cellStyle name="20% - Accent3 11" xfId="56"/>
    <cellStyle name="20% - Accent3 11 2" xfId="57"/>
    <cellStyle name="20% - Accent3 12" xfId="58"/>
    <cellStyle name="20% - Accent3 2" xfId="59"/>
    <cellStyle name="20% - Accent3 2 2" xfId="60"/>
    <cellStyle name="20% - Accent3 3" xfId="61"/>
    <cellStyle name="20% - Accent3 3 2" xfId="62"/>
    <cellStyle name="20% - Accent3 4" xfId="63"/>
    <cellStyle name="20% - Accent3 4 2" xfId="64"/>
    <cellStyle name="20% - Accent3 5" xfId="65"/>
    <cellStyle name="20% - Accent3 5 2" xfId="66"/>
    <cellStyle name="20% - Accent3 6" xfId="67"/>
    <cellStyle name="20% - Accent3 6 2" xfId="68"/>
    <cellStyle name="20% - Accent3 7" xfId="69"/>
    <cellStyle name="20% - Accent3 7 2" xfId="70"/>
    <cellStyle name="20% - Accent3 8" xfId="71"/>
    <cellStyle name="20% - Accent3 8 2" xfId="72"/>
    <cellStyle name="20% - Accent3 9" xfId="73"/>
    <cellStyle name="20% - Accent3 9 2" xfId="74"/>
    <cellStyle name="20% - Accent4" xfId="75"/>
    <cellStyle name="20% - Accent4 10" xfId="76"/>
    <cellStyle name="20% - Accent4 10 2" xfId="77"/>
    <cellStyle name="20% - Accent4 11" xfId="78"/>
    <cellStyle name="20% - Accent4 11 2" xfId="79"/>
    <cellStyle name="20% - Accent4 12" xfId="80"/>
    <cellStyle name="20% - Accent4 2" xfId="81"/>
    <cellStyle name="20% - Accent4 2 2" xfId="82"/>
    <cellStyle name="20% - Accent4 3" xfId="83"/>
    <cellStyle name="20% - Accent4 3 2" xfId="84"/>
    <cellStyle name="20% - Accent4 4" xfId="85"/>
    <cellStyle name="20% - Accent4 4 2" xfId="86"/>
    <cellStyle name="20% - Accent4 5" xfId="87"/>
    <cellStyle name="20% - Accent4 5 2" xfId="88"/>
    <cellStyle name="20% - Accent4 6" xfId="89"/>
    <cellStyle name="20% - Accent4 6 2" xfId="90"/>
    <cellStyle name="20% - Accent4 7" xfId="91"/>
    <cellStyle name="20% - Accent4 7 2" xfId="92"/>
    <cellStyle name="20% - Accent4 8" xfId="93"/>
    <cellStyle name="20% - Accent4 8 2" xfId="94"/>
    <cellStyle name="20% - Accent4 9" xfId="95"/>
    <cellStyle name="20% - Accent4 9 2" xfId="96"/>
    <cellStyle name="20% - Accent5" xfId="97"/>
    <cellStyle name="20% - Accent5 10" xfId="98"/>
    <cellStyle name="20% - Accent5 10 2" xfId="99"/>
    <cellStyle name="20% - Accent5 11" xfId="100"/>
    <cellStyle name="20% - Accent5 11 2" xfId="101"/>
    <cellStyle name="20% - Accent5 12" xfId="102"/>
    <cellStyle name="20% - Accent5 2" xfId="103"/>
    <cellStyle name="20% - Accent5 2 2" xfId="104"/>
    <cellStyle name="20% - Accent5 3" xfId="105"/>
    <cellStyle name="20% - Accent5 3 2" xfId="106"/>
    <cellStyle name="20% - Accent5 4" xfId="107"/>
    <cellStyle name="20% - Accent5 4 2" xfId="108"/>
    <cellStyle name="20% - Accent5 5" xfId="109"/>
    <cellStyle name="20% - Accent5 5 2" xfId="110"/>
    <cellStyle name="20% - Accent5 6" xfId="111"/>
    <cellStyle name="20% - Accent5 6 2" xfId="112"/>
    <cellStyle name="20% - Accent5 7" xfId="113"/>
    <cellStyle name="20% - Accent5 7 2" xfId="114"/>
    <cellStyle name="20% - Accent5 8" xfId="115"/>
    <cellStyle name="20% - Accent5 8 2" xfId="116"/>
    <cellStyle name="20% - Accent5 9" xfId="117"/>
    <cellStyle name="20% - Accent5 9 2" xfId="118"/>
    <cellStyle name="20% - Accent6" xfId="119"/>
    <cellStyle name="20% - Accent6 10" xfId="120"/>
    <cellStyle name="20% - Accent6 10 2" xfId="121"/>
    <cellStyle name="20% - Accent6 11" xfId="122"/>
    <cellStyle name="20% - Accent6 11 2" xfId="123"/>
    <cellStyle name="20% - Accent6 12" xfId="124"/>
    <cellStyle name="20% - Accent6 2" xfId="125"/>
    <cellStyle name="20% - Accent6 2 2" xfId="126"/>
    <cellStyle name="20% - Accent6 3" xfId="127"/>
    <cellStyle name="20% - Accent6 3 2" xfId="128"/>
    <cellStyle name="20% - Accent6 4" xfId="129"/>
    <cellStyle name="20% - Accent6 4 2" xfId="130"/>
    <cellStyle name="20% - Accent6 5" xfId="131"/>
    <cellStyle name="20% - Accent6 5 2" xfId="132"/>
    <cellStyle name="20% - Accent6 6" xfId="133"/>
    <cellStyle name="20% - Accent6 6 2" xfId="134"/>
    <cellStyle name="20% - Accent6 7" xfId="135"/>
    <cellStyle name="20% - Accent6 7 2" xfId="136"/>
    <cellStyle name="20% - Accent6 8" xfId="137"/>
    <cellStyle name="20% - Accent6 8 2" xfId="138"/>
    <cellStyle name="20% - Accent6 9" xfId="139"/>
    <cellStyle name="20% - Accent6 9 2" xfId="140"/>
    <cellStyle name="20% - Акцент1 2" xfId="141"/>
    <cellStyle name="20% - Акцент1 2 10" xfId="142"/>
    <cellStyle name="20% - Акцент1 2 10 2" xfId="143"/>
    <cellStyle name="20% - Акцент1 2 11" xfId="144"/>
    <cellStyle name="20% - Акцент1 2 11 2" xfId="145"/>
    <cellStyle name="20% - Акцент1 2 12" xfId="146"/>
    <cellStyle name="20% - Акцент1 2 13" xfId="147"/>
    <cellStyle name="20% - Акцент1 2 14" xfId="148"/>
    <cellStyle name="20% - Акцент1 2 15" xfId="149"/>
    <cellStyle name="20% - Акцент1 2 16" xfId="150"/>
    <cellStyle name="20% - Акцент1 2 17" xfId="151"/>
    <cellStyle name="20% - Акцент1 2 18" xfId="152"/>
    <cellStyle name="20% - Акцент1 2 19" xfId="153"/>
    <cellStyle name="20% - Акцент1 2 2" xfId="154"/>
    <cellStyle name="20% - Акцент1 2 2 2" xfId="155"/>
    <cellStyle name="20% - Акцент1 2 20" xfId="156"/>
    <cellStyle name="20% - Акцент1 2 3" xfId="157"/>
    <cellStyle name="20% - Акцент1 2 3 2" xfId="158"/>
    <cellStyle name="20% - Акцент1 2 4" xfId="159"/>
    <cellStyle name="20% - Акцент1 2 4 2" xfId="160"/>
    <cellStyle name="20% - Акцент1 2 5" xfId="161"/>
    <cellStyle name="20% - Акцент1 2 5 2" xfId="162"/>
    <cellStyle name="20% - Акцент1 2 6" xfId="163"/>
    <cellStyle name="20% - Акцент1 2 6 2" xfId="164"/>
    <cellStyle name="20% - Акцент1 2 7" xfId="165"/>
    <cellStyle name="20% - Акцент1 2 7 2" xfId="166"/>
    <cellStyle name="20% - Акцент1 2 8" xfId="167"/>
    <cellStyle name="20% - Акцент1 2 8 2" xfId="168"/>
    <cellStyle name="20% - Акцент1 2 9" xfId="169"/>
    <cellStyle name="20% - Акцент1 2 9 2" xfId="170"/>
    <cellStyle name="20% - Акцент2 2" xfId="171"/>
    <cellStyle name="20% - Акцент2 2 10" xfId="172"/>
    <cellStyle name="20% - Акцент2 2 10 2" xfId="173"/>
    <cellStyle name="20% - Акцент2 2 11" xfId="174"/>
    <cellStyle name="20% - Акцент2 2 11 2" xfId="175"/>
    <cellStyle name="20% - Акцент2 2 12" xfId="176"/>
    <cellStyle name="20% - Акцент2 2 13" xfId="177"/>
    <cellStyle name="20% - Акцент2 2 14" xfId="178"/>
    <cellStyle name="20% - Акцент2 2 15" xfId="179"/>
    <cellStyle name="20% - Акцент2 2 16" xfId="180"/>
    <cellStyle name="20% - Акцент2 2 17" xfId="181"/>
    <cellStyle name="20% - Акцент2 2 18" xfId="182"/>
    <cellStyle name="20% - Акцент2 2 19" xfId="183"/>
    <cellStyle name="20% - Акцент2 2 2" xfId="184"/>
    <cellStyle name="20% - Акцент2 2 2 2" xfId="185"/>
    <cellStyle name="20% - Акцент2 2 20" xfId="186"/>
    <cellStyle name="20% - Акцент2 2 3" xfId="187"/>
    <cellStyle name="20% - Акцент2 2 3 2" xfId="188"/>
    <cellStyle name="20% - Акцент2 2 4" xfId="189"/>
    <cellStyle name="20% - Акцент2 2 4 2" xfId="190"/>
    <cellStyle name="20% - Акцент2 2 5" xfId="191"/>
    <cellStyle name="20% - Акцент2 2 5 2" xfId="192"/>
    <cellStyle name="20% - Акцент2 2 6" xfId="193"/>
    <cellStyle name="20% - Акцент2 2 6 2" xfId="194"/>
    <cellStyle name="20% - Акцент2 2 7" xfId="195"/>
    <cellStyle name="20% - Акцент2 2 7 2" xfId="196"/>
    <cellStyle name="20% - Акцент2 2 8" xfId="197"/>
    <cellStyle name="20% - Акцент2 2 8 2" xfId="198"/>
    <cellStyle name="20% - Акцент2 2 9" xfId="199"/>
    <cellStyle name="20% - Акцент2 2 9 2" xfId="200"/>
    <cellStyle name="20% - Акцент3 2" xfId="201"/>
    <cellStyle name="20% - Акцент3 2 10" xfId="202"/>
    <cellStyle name="20% - Акцент3 2 10 2" xfId="203"/>
    <cellStyle name="20% - Акцент3 2 11" xfId="204"/>
    <cellStyle name="20% - Акцент3 2 11 2" xfId="205"/>
    <cellStyle name="20% - Акцент3 2 12" xfId="206"/>
    <cellStyle name="20% - Акцент3 2 13" xfId="207"/>
    <cellStyle name="20% - Акцент3 2 14" xfId="208"/>
    <cellStyle name="20% - Акцент3 2 15" xfId="209"/>
    <cellStyle name="20% - Акцент3 2 16" xfId="210"/>
    <cellStyle name="20% - Акцент3 2 17" xfId="211"/>
    <cellStyle name="20% - Акцент3 2 18" xfId="212"/>
    <cellStyle name="20% - Акцент3 2 19" xfId="213"/>
    <cellStyle name="20% - Акцент3 2 2" xfId="214"/>
    <cellStyle name="20% - Акцент3 2 2 2" xfId="215"/>
    <cellStyle name="20% - Акцент3 2 20" xfId="216"/>
    <cellStyle name="20% - Акцент3 2 3" xfId="217"/>
    <cellStyle name="20% - Акцент3 2 3 2" xfId="218"/>
    <cellStyle name="20% - Акцент3 2 4" xfId="219"/>
    <cellStyle name="20% - Акцент3 2 4 2" xfId="220"/>
    <cellStyle name="20% - Акцент3 2 5" xfId="221"/>
    <cellStyle name="20% - Акцент3 2 5 2" xfId="222"/>
    <cellStyle name="20% - Акцент3 2 6" xfId="223"/>
    <cellStyle name="20% - Акцент3 2 6 2" xfId="224"/>
    <cellStyle name="20% - Акцент3 2 7" xfId="225"/>
    <cellStyle name="20% - Акцент3 2 7 2" xfId="226"/>
    <cellStyle name="20% - Акцент3 2 8" xfId="227"/>
    <cellStyle name="20% - Акцент3 2 8 2" xfId="228"/>
    <cellStyle name="20% - Акцент3 2 9" xfId="229"/>
    <cellStyle name="20% - Акцент3 2 9 2" xfId="230"/>
    <cellStyle name="20% - Акцент4 2" xfId="231"/>
    <cellStyle name="20% - Акцент4 2 10" xfId="232"/>
    <cellStyle name="20% - Акцент4 2 10 2" xfId="233"/>
    <cellStyle name="20% - Акцент4 2 11" xfId="234"/>
    <cellStyle name="20% - Акцент4 2 11 2" xfId="235"/>
    <cellStyle name="20% - Акцент4 2 12" xfId="236"/>
    <cellStyle name="20% - Акцент4 2 13" xfId="237"/>
    <cellStyle name="20% - Акцент4 2 14" xfId="238"/>
    <cellStyle name="20% - Акцент4 2 15" xfId="239"/>
    <cellStyle name="20% - Акцент4 2 16" xfId="240"/>
    <cellStyle name="20% - Акцент4 2 17" xfId="241"/>
    <cellStyle name="20% - Акцент4 2 18" xfId="242"/>
    <cellStyle name="20% - Акцент4 2 19" xfId="243"/>
    <cellStyle name="20% - Акцент4 2 2" xfId="244"/>
    <cellStyle name="20% - Акцент4 2 2 2" xfId="245"/>
    <cellStyle name="20% - Акцент4 2 20" xfId="246"/>
    <cellStyle name="20% - Акцент4 2 3" xfId="247"/>
    <cellStyle name="20% - Акцент4 2 3 2" xfId="248"/>
    <cellStyle name="20% - Акцент4 2 4" xfId="249"/>
    <cellStyle name="20% - Акцент4 2 4 2" xfId="250"/>
    <cellStyle name="20% - Акцент4 2 5" xfId="251"/>
    <cellStyle name="20% - Акцент4 2 5 2" xfId="252"/>
    <cellStyle name="20% - Акцент4 2 6" xfId="253"/>
    <cellStyle name="20% - Акцент4 2 6 2" xfId="254"/>
    <cellStyle name="20% - Акцент4 2 7" xfId="255"/>
    <cellStyle name="20% - Акцент4 2 7 2" xfId="256"/>
    <cellStyle name="20% - Акцент4 2 8" xfId="257"/>
    <cellStyle name="20% - Акцент4 2 8 2" xfId="258"/>
    <cellStyle name="20% - Акцент4 2 9" xfId="259"/>
    <cellStyle name="20% - Акцент4 2 9 2" xfId="260"/>
    <cellStyle name="20% - Акцент5 2" xfId="261"/>
    <cellStyle name="20% - Акцент5 2 10" xfId="262"/>
    <cellStyle name="20% - Акцент5 2 10 2" xfId="263"/>
    <cellStyle name="20% - Акцент5 2 11" xfId="264"/>
    <cellStyle name="20% - Акцент5 2 11 2" xfId="265"/>
    <cellStyle name="20% - Акцент5 2 12" xfId="266"/>
    <cellStyle name="20% - Акцент5 2 13" xfId="267"/>
    <cellStyle name="20% - Акцент5 2 14" xfId="268"/>
    <cellStyle name="20% - Акцент5 2 15" xfId="269"/>
    <cellStyle name="20% - Акцент5 2 16" xfId="270"/>
    <cellStyle name="20% - Акцент5 2 17" xfId="271"/>
    <cellStyle name="20% - Акцент5 2 18" xfId="272"/>
    <cellStyle name="20% - Акцент5 2 19" xfId="273"/>
    <cellStyle name="20% - Акцент5 2 2" xfId="274"/>
    <cellStyle name="20% - Акцент5 2 2 2" xfId="275"/>
    <cellStyle name="20% - Акцент5 2 20" xfId="276"/>
    <cellStyle name="20% - Акцент5 2 3" xfId="277"/>
    <cellStyle name="20% - Акцент5 2 3 2" xfId="278"/>
    <cellStyle name="20% - Акцент5 2 4" xfId="279"/>
    <cellStyle name="20% - Акцент5 2 4 2" xfId="280"/>
    <cellStyle name="20% - Акцент5 2 5" xfId="281"/>
    <cellStyle name="20% - Акцент5 2 5 2" xfId="282"/>
    <cellStyle name="20% - Акцент5 2 6" xfId="283"/>
    <cellStyle name="20% - Акцент5 2 6 2" xfId="284"/>
    <cellStyle name="20% - Акцент5 2 7" xfId="285"/>
    <cellStyle name="20% - Акцент5 2 7 2" xfId="286"/>
    <cellStyle name="20% - Акцент5 2 8" xfId="287"/>
    <cellStyle name="20% - Акцент5 2 8 2" xfId="288"/>
    <cellStyle name="20% - Акцент5 2 9" xfId="289"/>
    <cellStyle name="20% - Акцент5 2 9 2" xfId="290"/>
    <cellStyle name="20% - Акцент6 2" xfId="291"/>
    <cellStyle name="20% - Акцент6 2 10" xfId="292"/>
    <cellStyle name="20% - Акцент6 2 10 2" xfId="293"/>
    <cellStyle name="20% - Акцент6 2 11" xfId="294"/>
    <cellStyle name="20% - Акцент6 2 11 2" xfId="295"/>
    <cellStyle name="20% - Акцент6 2 12" xfId="296"/>
    <cellStyle name="20% - Акцент6 2 13" xfId="297"/>
    <cellStyle name="20% - Акцент6 2 14" xfId="298"/>
    <cellStyle name="20% - Акцент6 2 15" xfId="299"/>
    <cellStyle name="20% - Акцент6 2 16" xfId="300"/>
    <cellStyle name="20% - Акцент6 2 17" xfId="301"/>
    <cellStyle name="20% - Акцент6 2 18" xfId="302"/>
    <cellStyle name="20% - Акцент6 2 19" xfId="303"/>
    <cellStyle name="20% - Акцент6 2 2" xfId="304"/>
    <cellStyle name="20% - Акцент6 2 2 2" xfId="305"/>
    <cellStyle name="20% - Акцент6 2 20" xfId="306"/>
    <cellStyle name="20% - Акцент6 2 3" xfId="307"/>
    <cellStyle name="20% - Акцент6 2 3 2" xfId="308"/>
    <cellStyle name="20% - Акцент6 2 4" xfId="309"/>
    <cellStyle name="20% - Акцент6 2 4 2" xfId="310"/>
    <cellStyle name="20% - Акцент6 2 5" xfId="311"/>
    <cellStyle name="20% - Акцент6 2 5 2" xfId="312"/>
    <cellStyle name="20% - Акцент6 2 6" xfId="313"/>
    <cellStyle name="20% - Акцент6 2 6 2" xfId="314"/>
    <cellStyle name="20% - Акцент6 2 7" xfId="315"/>
    <cellStyle name="20% - Акцент6 2 7 2" xfId="316"/>
    <cellStyle name="20% - Акцент6 2 8" xfId="317"/>
    <cellStyle name="20% - Акцент6 2 8 2" xfId="318"/>
    <cellStyle name="20% - Акцент6 2 9" xfId="319"/>
    <cellStyle name="20% - Акцент6 2 9 2" xfId="320"/>
    <cellStyle name="40% - Accent1" xfId="321"/>
    <cellStyle name="40% - Accent1 10" xfId="322"/>
    <cellStyle name="40% - Accent1 10 2" xfId="323"/>
    <cellStyle name="40% - Accent1 11" xfId="324"/>
    <cellStyle name="40% - Accent1 11 2" xfId="325"/>
    <cellStyle name="40% - Accent1 12" xfId="326"/>
    <cellStyle name="40% - Accent1 2" xfId="327"/>
    <cellStyle name="40% - Accent1 2 2" xfId="328"/>
    <cellStyle name="40% - Accent1 3" xfId="329"/>
    <cellStyle name="40% - Accent1 3 2" xfId="330"/>
    <cellStyle name="40% - Accent1 4" xfId="331"/>
    <cellStyle name="40% - Accent1 4 2" xfId="332"/>
    <cellStyle name="40% - Accent1 5" xfId="333"/>
    <cellStyle name="40% - Accent1 5 2" xfId="334"/>
    <cellStyle name="40% - Accent1 6" xfId="335"/>
    <cellStyle name="40% - Accent1 6 2" xfId="336"/>
    <cellStyle name="40% - Accent1 7" xfId="337"/>
    <cellStyle name="40% - Accent1 7 2" xfId="338"/>
    <cellStyle name="40% - Accent1 8" xfId="339"/>
    <cellStyle name="40% - Accent1 8 2" xfId="340"/>
    <cellStyle name="40% - Accent1 9" xfId="341"/>
    <cellStyle name="40% - Accent1 9 2" xfId="342"/>
    <cellStyle name="40% - Accent2" xfId="343"/>
    <cellStyle name="40% - Accent2 10" xfId="344"/>
    <cellStyle name="40% - Accent2 10 2" xfId="345"/>
    <cellStyle name="40% - Accent2 11" xfId="346"/>
    <cellStyle name="40% - Accent2 11 2" xfId="347"/>
    <cellStyle name="40% - Accent2 12" xfId="348"/>
    <cellStyle name="40% - Accent2 2" xfId="349"/>
    <cellStyle name="40% - Accent2 2 2" xfId="350"/>
    <cellStyle name="40% - Accent2 3" xfId="351"/>
    <cellStyle name="40% - Accent2 3 2" xfId="352"/>
    <cellStyle name="40% - Accent2 4" xfId="353"/>
    <cellStyle name="40% - Accent2 4 2" xfId="354"/>
    <cellStyle name="40% - Accent2 5" xfId="355"/>
    <cellStyle name="40% - Accent2 5 2" xfId="356"/>
    <cellStyle name="40% - Accent2 6" xfId="357"/>
    <cellStyle name="40% - Accent2 6 2" xfId="358"/>
    <cellStyle name="40% - Accent2 7" xfId="359"/>
    <cellStyle name="40% - Accent2 7 2" xfId="360"/>
    <cellStyle name="40% - Accent2 8" xfId="361"/>
    <cellStyle name="40% - Accent2 8 2" xfId="362"/>
    <cellStyle name="40% - Accent2 9" xfId="363"/>
    <cellStyle name="40% - Accent2 9 2" xfId="364"/>
    <cellStyle name="40% - Accent3" xfId="365"/>
    <cellStyle name="40% - Accent3 10" xfId="366"/>
    <cellStyle name="40% - Accent3 10 2" xfId="367"/>
    <cellStyle name="40% - Accent3 11" xfId="368"/>
    <cellStyle name="40% - Accent3 11 2" xfId="369"/>
    <cellStyle name="40% - Accent3 12" xfId="370"/>
    <cellStyle name="40% - Accent3 2" xfId="371"/>
    <cellStyle name="40% - Accent3 2 2" xfId="372"/>
    <cellStyle name="40% - Accent3 3" xfId="373"/>
    <cellStyle name="40% - Accent3 3 2" xfId="374"/>
    <cellStyle name="40% - Accent3 4" xfId="375"/>
    <cellStyle name="40% - Accent3 4 2" xfId="376"/>
    <cellStyle name="40% - Accent3 5" xfId="377"/>
    <cellStyle name="40% - Accent3 5 2" xfId="378"/>
    <cellStyle name="40% - Accent3 6" xfId="379"/>
    <cellStyle name="40% - Accent3 6 2" xfId="380"/>
    <cellStyle name="40% - Accent3 7" xfId="381"/>
    <cellStyle name="40% - Accent3 7 2" xfId="382"/>
    <cellStyle name="40% - Accent3 8" xfId="383"/>
    <cellStyle name="40% - Accent3 8 2" xfId="384"/>
    <cellStyle name="40% - Accent3 9" xfId="385"/>
    <cellStyle name="40% - Accent3 9 2" xfId="386"/>
    <cellStyle name="40% - Accent4" xfId="387"/>
    <cellStyle name="40% - Accent4 10" xfId="388"/>
    <cellStyle name="40% - Accent4 10 2" xfId="389"/>
    <cellStyle name="40% - Accent4 11" xfId="390"/>
    <cellStyle name="40% - Accent4 11 2" xfId="391"/>
    <cellStyle name="40% - Accent4 12" xfId="392"/>
    <cellStyle name="40% - Accent4 2" xfId="393"/>
    <cellStyle name="40% - Accent4 2 2" xfId="394"/>
    <cellStyle name="40% - Accent4 3" xfId="395"/>
    <cellStyle name="40% - Accent4 3 2" xfId="396"/>
    <cellStyle name="40% - Accent4 4" xfId="397"/>
    <cellStyle name="40% - Accent4 4 2" xfId="398"/>
    <cellStyle name="40% - Accent4 5" xfId="399"/>
    <cellStyle name="40% - Accent4 5 2" xfId="400"/>
    <cellStyle name="40% - Accent4 6" xfId="401"/>
    <cellStyle name="40% - Accent4 6 2" xfId="402"/>
    <cellStyle name="40% - Accent4 7" xfId="403"/>
    <cellStyle name="40% - Accent4 7 2" xfId="404"/>
    <cellStyle name="40% - Accent4 8" xfId="405"/>
    <cellStyle name="40% - Accent4 8 2" xfId="406"/>
    <cellStyle name="40% - Accent4 9" xfId="407"/>
    <cellStyle name="40% - Accent4 9 2" xfId="408"/>
    <cellStyle name="40% - Accent5" xfId="409"/>
    <cellStyle name="40% - Accent5 10" xfId="410"/>
    <cellStyle name="40% - Accent5 10 2" xfId="411"/>
    <cellStyle name="40% - Accent5 11" xfId="412"/>
    <cellStyle name="40% - Accent5 11 2" xfId="413"/>
    <cellStyle name="40% - Accent5 12" xfId="414"/>
    <cellStyle name="40% - Accent5 2" xfId="415"/>
    <cellStyle name="40% - Accent5 2 2" xfId="416"/>
    <cellStyle name="40% - Accent5 3" xfId="417"/>
    <cellStyle name="40% - Accent5 3 2" xfId="418"/>
    <cellStyle name="40% - Accent5 4" xfId="419"/>
    <cellStyle name="40% - Accent5 4 2" xfId="420"/>
    <cellStyle name="40% - Accent5 5" xfId="421"/>
    <cellStyle name="40% - Accent5 5 2" xfId="422"/>
    <cellStyle name="40% - Accent5 6" xfId="423"/>
    <cellStyle name="40% - Accent5 6 2" xfId="424"/>
    <cellStyle name="40% - Accent5 7" xfId="425"/>
    <cellStyle name="40% - Accent5 7 2" xfId="426"/>
    <cellStyle name="40% - Accent5 8" xfId="427"/>
    <cellStyle name="40% - Accent5 8 2" xfId="428"/>
    <cellStyle name="40% - Accent5 9" xfId="429"/>
    <cellStyle name="40% - Accent5 9 2" xfId="430"/>
    <cellStyle name="40% - Accent6" xfId="431"/>
    <cellStyle name="40% - Accent6 10" xfId="432"/>
    <cellStyle name="40% - Accent6 10 2" xfId="433"/>
    <cellStyle name="40% - Accent6 11" xfId="434"/>
    <cellStyle name="40% - Accent6 11 2" xfId="435"/>
    <cellStyle name="40% - Accent6 12" xfId="436"/>
    <cellStyle name="40% - Accent6 2" xfId="437"/>
    <cellStyle name="40% - Accent6 2 2" xfId="438"/>
    <cellStyle name="40% - Accent6 3" xfId="439"/>
    <cellStyle name="40% - Accent6 3 2" xfId="440"/>
    <cellStyle name="40% - Accent6 4" xfId="441"/>
    <cellStyle name="40% - Accent6 4 2" xfId="442"/>
    <cellStyle name="40% - Accent6 5" xfId="443"/>
    <cellStyle name="40% - Accent6 5 2" xfId="444"/>
    <cellStyle name="40% - Accent6 6" xfId="445"/>
    <cellStyle name="40% - Accent6 6 2" xfId="446"/>
    <cellStyle name="40% - Accent6 7" xfId="447"/>
    <cellStyle name="40% - Accent6 7 2" xfId="448"/>
    <cellStyle name="40% - Accent6 8" xfId="449"/>
    <cellStyle name="40% - Accent6 8 2" xfId="450"/>
    <cellStyle name="40% - Accent6 9" xfId="451"/>
    <cellStyle name="40% - Accent6 9 2" xfId="452"/>
    <cellStyle name="40% - Акцент1 2" xfId="453"/>
    <cellStyle name="40% - Акцент1 2 10" xfId="454"/>
    <cellStyle name="40% - Акцент1 2 10 2" xfId="455"/>
    <cellStyle name="40% - Акцент1 2 11" xfId="456"/>
    <cellStyle name="40% - Акцент1 2 11 2" xfId="457"/>
    <cellStyle name="40% - Акцент1 2 12" xfId="458"/>
    <cellStyle name="40% - Акцент1 2 13" xfId="459"/>
    <cellStyle name="40% - Акцент1 2 14" xfId="460"/>
    <cellStyle name="40% - Акцент1 2 15" xfId="461"/>
    <cellStyle name="40% - Акцент1 2 16" xfId="462"/>
    <cellStyle name="40% - Акцент1 2 17" xfId="463"/>
    <cellStyle name="40% - Акцент1 2 18" xfId="464"/>
    <cellStyle name="40% - Акцент1 2 19" xfId="465"/>
    <cellStyle name="40% - Акцент1 2 2" xfId="466"/>
    <cellStyle name="40% - Акцент1 2 2 2" xfId="467"/>
    <cellStyle name="40% - Акцент1 2 20" xfId="468"/>
    <cellStyle name="40% - Акцент1 2 3" xfId="469"/>
    <cellStyle name="40% - Акцент1 2 3 2" xfId="470"/>
    <cellStyle name="40% - Акцент1 2 4" xfId="471"/>
    <cellStyle name="40% - Акцент1 2 4 2" xfId="472"/>
    <cellStyle name="40% - Акцент1 2 5" xfId="473"/>
    <cellStyle name="40% - Акцент1 2 5 2" xfId="474"/>
    <cellStyle name="40% - Акцент1 2 6" xfId="475"/>
    <cellStyle name="40% - Акцент1 2 6 2" xfId="476"/>
    <cellStyle name="40% - Акцент1 2 7" xfId="477"/>
    <cellStyle name="40% - Акцент1 2 7 2" xfId="478"/>
    <cellStyle name="40% - Акцент1 2 8" xfId="479"/>
    <cellStyle name="40% - Акцент1 2 8 2" xfId="480"/>
    <cellStyle name="40% - Акцент1 2 9" xfId="481"/>
    <cellStyle name="40% - Акцент1 2 9 2" xfId="482"/>
    <cellStyle name="40% - Акцент2 2" xfId="483"/>
    <cellStyle name="40% - Акцент2 2 10" xfId="484"/>
    <cellStyle name="40% - Акцент2 2 10 2" xfId="485"/>
    <cellStyle name="40% - Акцент2 2 11" xfId="486"/>
    <cellStyle name="40% - Акцент2 2 11 2" xfId="487"/>
    <cellStyle name="40% - Акцент2 2 12" xfId="488"/>
    <cellStyle name="40% - Акцент2 2 13" xfId="489"/>
    <cellStyle name="40% - Акцент2 2 14" xfId="490"/>
    <cellStyle name="40% - Акцент2 2 15" xfId="491"/>
    <cellStyle name="40% - Акцент2 2 16" xfId="492"/>
    <cellStyle name="40% - Акцент2 2 17" xfId="493"/>
    <cellStyle name="40% - Акцент2 2 18" xfId="494"/>
    <cellStyle name="40% - Акцент2 2 19" xfId="495"/>
    <cellStyle name="40% - Акцент2 2 2" xfId="496"/>
    <cellStyle name="40% - Акцент2 2 2 2" xfId="497"/>
    <cellStyle name="40% - Акцент2 2 20" xfId="498"/>
    <cellStyle name="40% - Акцент2 2 3" xfId="499"/>
    <cellStyle name="40% - Акцент2 2 3 2" xfId="500"/>
    <cellStyle name="40% - Акцент2 2 4" xfId="501"/>
    <cellStyle name="40% - Акцент2 2 4 2" xfId="502"/>
    <cellStyle name="40% - Акцент2 2 5" xfId="503"/>
    <cellStyle name="40% - Акцент2 2 5 2" xfId="504"/>
    <cellStyle name="40% - Акцент2 2 6" xfId="505"/>
    <cellStyle name="40% - Акцент2 2 6 2" xfId="506"/>
    <cellStyle name="40% - Акцент2 2 7" xfId="507"/>
    <cellStyle name="40% - Акцент2 2 7 2" xfId="508"/>
    <cellStyle name="40% - Акцент2 2 8" xfId="509"/>
    <cellStyle name="40% - Акцент2 2 8 2" xfId="510"/>
    <cellStyle name="40% - Акцент2 2 9" xfId="511"/>
    <cellStyle name="40% - Акцент2 2 9 2" xfId="512"/>
    <cellStyle name="40% - Акцент3 2" xfId="513"/>
    <cellStyle name="40% - Акцент3 2 10" xfId="514"/>
    <cellStyle name="40% - Акцент3 2 10 2" xfId="515"/>
    <cellStyle name="40% - Акцент3 2 11" xfId="516"/>
    <cellStyle name="40% - Акцент3 2 11 2" xfId="517"/>
    <cellStyle name="40% - Акцент3 2 12" xfId="518"/>
    <cellStyle name="40% - Акцент3 2 13" xfId="519"/>
    <cellStyle name="40% - Акцент3 2 14" xfId="520"/>
    <cellStyle name="40% - Акцент3 2 15" xfId="521"/>
    <cellStyle name="40% - Акцент3 2 16" xfId="522"/>
    <cellStyle name="40% - Акцент3 2 17" xfId="523"/>
    <cellStyle name="40% - Акцент3 2 18" xfId="524"/>
    <cellStyle name="40% - Акцент3 2 19" xfId="525"/>
    <cellStyle name="40% - Акцент3 2 2" xfId="526"/>
    <cellStyle name="40% - Акцент3 2 2 2" xfId="527"/>
    <cellStyle name="40% - Акцент3 2 20" xfId="528"/>
    <cellStyle name="40% - Акцент3 2 3" xfId="529"/>
    <cellStyle name="40% - Акцент3 2 3 2" xfId="530"/>
    <cellStyle name="40% - Акцент3 2 4" xfId="531"/>
    <cellStyle name="40% - Акцент3 2 4 2" xfId="532"/>
    <cellStyle name="40% - Акцент3 2 5" xfId="533"/>
    <cellStyle name="40% - Акцент3 2 5 2" xfId="534"/>
    <cellStyle name="40% - Акцент3 2 6" xfId="535"/>
    <cellStyle name="40% - Акцент3 2 6 2" xfId="536"/>
    <cellStyle name="40% - Акцент3 2 7" xfId="537"/>
    <cellStyle name="40% - Акцент3 2 7 2" xfId="538"/>
    <cellStyle name="40% - Акцент3 2 8" xfId="539"/>
    <cellStyle name="40% - Акцент3 2 8 2" xfId="540"/>
    <cellStyle name="40% - Акцент3 2 9" xfId="541"/>
    <cellStyle name="40% - Акцент3 2 9 2" xfId="542"/>
    <cellStyle name="40% - Акцент4 2" xfId="543"/>
    <cellStyle name="40% - Акцент4 2 10" xfId="544"/>
    <cellStyle name="40% - Акцент4 2 10 2" xfId="545"/>
    <cellStyle name="40% - Акцент4 2 11" xfId="546"/>
    <cellStyle name="40% - Акцент4 2 11 2" xfId="547"/>
    <cellStyle name="40% - Акцент4 2 12" xfId="548"/>
    <cellStyle name="40% - Акцент4 2 13" xfId="549"/>
    <cellStyle name="40% - Акцент4 2 14" xfId="550"/>
    <cellStyle name="40% - Акцент4 2 15" xfId="551"/>
    <cellStyle name="40% - Акцент4 2 16" xfId="552"/>
    <cellStyle name="40% - Акцент4 2 17" xfId="553"/>
    <cellStyle name="40% - Акцент4 2 18" xfId="554"/>
    <cellStyle name="40% - Акцент4 2 19" xfId="555"/>
    <cellStyle name="40% - Акцент4 2 2" xfId="556"/>
    <cellStyle name="40% - Акцент4 2 2 2" xfId="557"/>
    <cellStyle name="40% - Акцент4 2 20" xfId="558"/>
    <cellStyle name="40% - Акцент4 2 3" xfId="559"/>
    <cellStyle name="40% - Акцент4 2 3 2" xfId="560"/>
    <cellStyle name="40% - Акцент4 2 4" xfId="561"/>
    <cellStyle name="40% - Акцент4 2 4 2" xfId="562"/>
    <cellStyle name="40% - Акцент4 2 5" xfId="563"/>
    <cellStyle name="40% - Акцент4 2 5 2" xfId="564"/>
    <cellStyle name="40% - Акцент4 2 6" xfId="565"/>
    <cellStyle name="40% - Акцент4 2 6 2" xfId="566"/>
    <cellStyle name="40% - Акцент4 2 7" xfId="567"/>
    <cellStyle name="40% - Акцент4 2 7 2" xfId="568"/>
    <cellStyle name="40% - Акцент4 2 8" xfId="569"/>
    <cellStyle name="40% - Акцент4 2 8 2" xfId="570"/>
    <cellStyle name="40% - Акцент4 2 9" xfId="571"/>
    <cellStyle name="40% - Акцент4 2 9 2" xfId="572"/>
    <cellStyle name="40% - Акцент5 2" xfId="573"/>
    <cellStyle name="40% - Акцент5 2 10" xfId="574"/>
    <cellStyle name="40% - Акцент5 2 10 2" xfId="575"/>
    <cellStyle name="40% - Акцент5 2 11" xfId="576"/>
    <cellStyle name="40% - Акцент5 2 11 2" xfId="577"/>
    <cellStyle name="40% - Акцент5 2 12" xfId="578"/>
    <cellStyle name="40% - Акцент5 2 13" xfId="579"/>
    <cellStyle name="40% - Акцент5 2 14" xfId="580"/>
    <cellStyle name="40% - Акцент5 2 15" xfId="581"/>
    <cellStyle name="40% - Акцент5 2 16" xfId="582"/>
    <cellStyle name="40% - Акцент5 2 17" xfId="583"/>
    <cellStyle name="40% - Акцент5 2 18" xfId="584"/>
    <cellStyle name="40% - Акцент5 2 19" xfId="585"/>
    <cellStyle name="40% - Акцент5 2 2" xfId="586"/>
    <cellStyle name="40% - Акцент5 2 2 2" xfId="587"/>
    <cellStyle name="40% - Акцент5 2 20" xfId="588"/>
    <cellStyle name="40% - Акцент5 2 3" xfId="589"/>
    <cellStyle name="40% - Акцент5 2 3 2" xfId="590"/>
    <cellStyle name="40% - Акцент5 2 4" xfId="591"/>
    <cellStyle name="40% - Акцент5 2 4 2" xfId="592"/>
    <cellStyle name="40% - Акцент5 2 5" xfId="593"/>
    <cellStyle name="40% - Акцент5 2 5 2" xfId="594"/>
    <cellStyle name="40% - Акцент5 2 6" xfId="595"/>
    <cellStyle name="40% - Акцент5 2 6 2" xfId="596"/>
    <cellStyle name="40% - Акцент5 2 7" xfId="597"/>
    <cellStyle name="40% - Акцент5 2 7 2" xfId="598"/>
    <cellStyle name="40% - Акцент5 2 8" xfId="599"/>
    <cellStyle name="40% - Акцент5 2 8 2" xfId="600"/>
    <cellStyle name="40% - Акцент5 2 9" xfId="601"/>
    <cellStyle name="40% - Акцент5 2 9 2" xfId="602"/>
    <cellStyle name="40% - Акцент6 2" xfId="603"/>
    <cellStyle name="40% - Акцент6 2 10" xfId="604"/>
    <cellStyle name="40% - Акцент6 2 10 2" xfId="605"/>
    <cellStyle name="40% - Акцент6 2 11" xfId="606"/>
    <cellStyle name="40% - Акцент6 2 11 2" xfId="607"/>
    <cellStyle name="40% - Акцент6 2 12" xfId="608"/>
    <cellStyle name="40% - Акцент6 2 13" xfId="609"/>
    <cellStyle name="40% - Акцент6 2 14" xfId="610"/>
    <cellStyle name="40% - Акцент6 2 15" xfId="611"/>
    <cellStyle name="40% - Акцент6 2 16" xfId="612"/>
    <cellStyle name="40% - Акцент6 2 17" xfId="613"/>
    <cellStyle name="40% - Акцент6 2 18" xfId="614"/>
    <cellStyle name="40% - Акцент6 2 19" xfId="615"/>
    <cellStyle name="40% - Акцент6 2 2" xfId="616"/>
    <cellStyle name="40% - Акцент6 2 2 2" xfId="617"/>
    <cellStyle name="40% - Акцент6 2 20" xfId="618"/>
    <cellStyle name="40% - Акцент6 2 3" xfId="619"/>
    <cellStyle name="40% - Акцент6 2 3 2" xfId="620"/>
    <cellStyle name="40% - Акцент6 2 4" xfId="621"/>
    <cellStyle name="40% - Акцент6 2 4 2" xfId="622"/>
    <cellStyle name="40% - Акцент6 2 5" xfId="623"/>
    <cellStyle name="40% - Акцент6 2 5 2" xfId="624"/>
    <cellStyle name="40% - Акцент6 2 6" xfId="625"/>
    <cellStyle name="40% - Акцент6 2 6 2" xfId="626"/>
    <cellStyle name="40% - Акцент6 2 7" xfId="627"/>
    <cellStyle name="40% - Акцент6 2 7 2" xfId="628"/>
    <cellStyle name="40% - Акцент6 2 8" xfId="629"/>
    <cellStyle name="40% - Акцент6 2 8 2" xfId="630"/>
    <cellStyle name="40% - Акцент6 2 9" xfId="631"/>
    <cellStyle name="40% - Акцент6 2 9 2" xfId="632"/>
    <cellStyle name="60% - Accent1" xfId="633"/>
    <cellStyle name="60% - Accent2" xfId="634"/>
    <cellStyle name="60% - Accent3" xfId="635"/>
    <cellStyle name="60% - Accent4" xfId="636"/>
    <cellStyle name="60% - Accent5" xfId="637"/>
    <cellStyle name="60% - Accent6" xfId="638"/>
    <cellStyle name="60% - Акцент1 2" xfId="639"/>
    <cellStyle name="60% - Акцент1 2 2" xfId="640"/>
    <cellStyle name="60% - Акцент1 2 3" xfId="641"/>
    <cellStyle name="60% - Акцент2 2" xfId="642"/>
    <cellStyle name="60% - Акцент2 2 2" xfId="643"/>
    <cellStyle name="60% - Акцент2 2 3" xfId="644"/>
    <cellStyle name="60% - Акцент3 2" xfId="645"/>
    <cellStyle name="60% - Акцент3 2 2" xfId="646"/>
    <cellStyle name="60% - Акцент3 2 3" xfId="647"/>
    <cellStyle name="60% - Акцент4 2" xfId="648"/>
    <cellStyle name="60% - Акцент4 2 2" xfId="649"/>
    <cellStyle name="60% - Акцент4 2 3" xfId="650"/>
    <cellStyle name="60% - Акцент5 2" xfId="651"/>
    <cellStyle name="60% - Акцент5 2 2" xfId="652"/>
    <cellStyle name="60% - Акцент5 2 3" xfId="653"/>
    <cellStyle name="60% - Акцент6 2" xfId="654"/>
    <cellStyle name="60% - Акцент6 2 2" xfId="655"/>
    <cellStyle name="60% - Акцент6 2 3" xfId="656"/>
    <cellStyle name="Accent1" xfId="657"/>
    <cellStyle name="Accent2" xfId="658"/>
    <cellStyle name="Accent3" xfId="659"/>
    <cellStyle name="Accent4" xfId="660"/>
    <cellStyle name="Accent5" xfId="661"/>
    <cellStyle name="Accent6" xfId="662"/>
    <cellStyle name="Bad" xfId="663"/>
    <cellStyle name="Balance" xfId="664"/>
    <cellStyle name="BalanceBold" xfId="665"/>
    <cellStyle name="Calculation" xfId="666"/>
    <cellStyle name="Cell1" xfId="667"/>
    <cellStyle name="Cell2" xfId="668"/>
    <cellStyle name="Cell3" xfId="669"/>
    <cellStyle name="Cell4" xfId="670"/>
    <cellStyle name="Cell5" xfId="671"/>
    <cellStyle name="Check Cell" xfId="672"/>
    <cellStyle name="Column1" xfId="673"/>
    <cellStyle name="Column2" xfId="674"/>
    <cellStyle name="Column3" xfId="675"/>
    <cellStyle name="Column4" xfId="676"/>
    <cellStyle name="Column5" xfId="677"/>
    <cellStyle name="Column7" xfId="678"/>
    <cellStyle name="Comma [0]_5_Year_Plan_Fuel" xfId="679"/>
    <cellStyle name="Comma_5_Year_Plan_Fuel" xfId="680"/>
    <cellStyle name="Currency [0]_5_Year_Plan_Fuel" xfId="681"/>
    <cellStyle name="Currency_1-TETS-3(FR)DECEMBER99" xfId="682"/>
    <cellStyle name="Data" xfId="683"/>
    <cellStyle name="Data 2" xfId="684"/>
    <cellStyle name="DataBold" xfId="685"/>
    <cellStyle name="Explanatory Text" xfId="686"/>
    <cellStyle name="Good" xfId="687"/>
    <cellStyle name="Heading 1" xfId="688"/>
    <cellStyle name="Heading 2" xfId="689"/>
    <cellStyle name="Heading 3" xfId="690"/>
    <cellStyle name="Heading 4" xfId="691"/>
    <cellStyle name="Heading1" xfId="692"/>
    <cellStyle name="Heading2" xfId="693"/>
    <cellStyle name="Heading3" xfId="694"/>
    <cellStyle name="Heading4" xfId="695"/>
    <cellStyle name="Hyperlink" xfId="696"/>
    <cellStyle name="Input" xfId="697"/>
    <cellStyle name="Linked Cell" xfId="698"/>
    <cellStyle name="Name1" xfId="699"/>
    <cellStyle name="Name2" xfId="700"/>
    <cellStyle name="Name3" xfId="701"/>
    <cellStyle name="Name4" xfId="702"/>
    <cellStyle name="Name5" xfId="703"/>
    <cellStyle name="Neutral" xfId="704"/>
    <cellStyle name="Normal 5" xfId="705"/>
    <cellStyle name="Normal 6" xfId="706"/>
    <cellStyle name="Normal_1-TETS-2(fin_results ШПЗ)" xfId="707"/>
    <cellStyle name="Note" xfId="708"/>
    <cellStyle name="Note 10" xfId="709"/>
    <cellStyle name="Note 10 2" xfId="710"/>
    <cellStyle name="Note 11" xfId="711"/>
    <cellStyle name="Note 11 2" xfId="712"/>
    <cellStyle name="Note 12" xfId="713"/>
    <cellStyle name="Note 2" xfId="714"/>
    <cellStyle name="Note 2 2" xfId="715"/>
    <cellStyle name="Note 3" xfId="716"/>
    <cellStyle name="Note 3 2" xfId="717"/>
    <cellStyle name="Note 4" xfId="718"/>
    <cellStyle name="Note 4 2" xfId="719"/>
    <cellStyle name="Note 5" xfId="720"/>
    <cellStyle name="Note 5 2" xfId="721"/>
    <cellStyle name="Note 6" xfId="722"/>
    <cellStyle name="Note 6 2" xfId="723"/>
    <cellStyle name="Note 7" xfId="724"/>
    <cellStyle name="Note 7 2" xfId="725"/>
    <cellStyle name="Note 8" xfId="726"/>
    <cellStyle name="Note 8 2" xfId="727"/>
    <cellStyle name="Note 9" xfId="728"/>
    <cellStyle name="Note 9 2" xfId="729"/>
    <cellStyle name="Output" xfId="730"/>
    <cellStyle name="S4" xfId="731"/>
    <cellStyle name="Title" xfId="732"/>
    <cellStyle name="Title1" xfId="733"/>
    <cellStyle name="TitleCol1" xfId="734"/>
    <cellStyle name="TitleCol2" xfId="735"/>
    <cellStyle name="Total" xfId="736"/>
    <cellStyle name="Warning Text" xfId="737"/>
    <cellStyle name="White1" xfId="738"/>
    <cellStyle name="White2" xfId="739"/>
    <cellStyle name="White3" xfId="740"/>
    <cellStyle name="White4" xfId="741"/>
    <cellStyle name="White5" xfId="742"/>
    <cellStyle name="Акцент1 2" xfId="743"/>
    <cellStyle name="Акцент1 2 2" xfId="744"/>
    <cellStyle name="Акцент1 2 3" xfId="745"/>
    <cellStyle name="Акцент2 2" xfId="746"/>
    <cellStyle name="Акцент2 2 2" xfId="747"/>
    <cellStyle name="Акцент2 2 3" xfId="748"/>
    <cellStyle name="Акцент3 2" xfId="749"/>
    <cellStyle name="Акцент3 2 2" xfId="750"/>
    <cellStyle name="Акцент3 2 3" xfId="751"/>
    <cellStyle name="Акцент4 2" xfId="752"/>
    <cellStyle name="Акцент4 2 2" xfId="753"/>
    <cellStyle name="Акцент4 2 3" xfId="754"/>
    <cellStyle name="Акцент5 2" xfId="755"/>
    <cellStyle name="Акцент6 2" xfId="756"/>
    <cellStyle name="Акцент6 2 2" xfId="757"/>
    <cellStyle name="Акцент6 2 3" xfId="758"/>
    <cellStyle name="Ввод  2" xfId="759"/>
    <cellStyle name="Ввод  2 2" xfId="760"/>
    <cellStyle name="Ввод  2 2 2" xfId="761"/>
    <cellStyle name="Ввод  2 3" xfId="762"/>
    <cellStyle name="Вывод 2" xfId="763"/>
    <cellStyle name="Вывод 2 2" xfId="764"/>
    <cellStyle name="Вывод 2 2 2" xfId="765"/>
    <cellStyle name="Вывод 2 3" xfId="766"/>
    <cellStyle name="Вычисление 2" xfId="767"/>
    <cellStyle name="Вычисление 2 2" xfId="768"/>
    <cellStyle name="Вычисление 2 2 2" xfId="769"/>
    <cellStyle name="Вычисление 2 3" xfId="770"/>
    <cellStyle name="Гиперссылка 2" xfId="771"/>
    <cellStyle name="Гиперссылка 2 2" xfId="772"/>
    <cellStyle name="Гиперссылка 3" xfId="773"/>
    <cellStyle name="Денежный 2" xfId="774"/>
    <cellStyle name="Денежный 2 2" xfId="775"/>
    <cellStyle name="Денежный 2 3" xfId="776"/>
    <cellStyle name="Денежный 2 4" xfId="777"/>
    <cellStyle name="Денежный 2 5" xfId="778"/>
    <cellStyle name="Заголовок 1 2" xfId="779"/>
    <cellStyle name="Заголовок 1 2 2" xfId="780"/>
    <cellStyle name="Заголовок 1 2 3" xfId="781"/>
    <cellStyle name="Заголовок 2 2" xfId="782"/>
    <cellStyle name="Заголовок 2 2 2" xfId="783"/>
    <cellStyle name="Заголовок 2 2 3" xfId="784"/>
    <cellStyle name="Заголовок 3 2" xfId="785"/>
    <cellStyle name="Заголовок 3 2 2" xfId="786"/>
    <cellStyle name="Заголовок 3 2 3" xfId="787"/>
    <cellStyle name="Заголовок 4 2" xfId="788"/>
    <cellStyle name="Заголовок 4 2 2" xfId="789"/>
    <cellStyle name="Заголовок 4 2 3" xfId="790"/>
    <cellStyle name="Итог 2" xfId="791"/>
    <cellStyle name="Итог 2 2" xfId="792"/>
    <cellStyle name="Итог 2 2 2" xfId="793"/>
    <cellStyle name="Итог 2 3" xfId="794"/>
    <cellStyle name="КАНДАГАЧ тел3-33-96" xfId="795"/>
    <cellStyle name="КАНДАГАЧ тел3-33-96 2" xfId="796"/>
    <cellStyle name="Контрольная ячейка 2" xfId="797"/>
    <cellStyle name="Название 2" xfId="798"/>
    <cellStyle name="Название 2 2" xfId="799"/>
    <cellStyle name="Название 2 3" xfId="800"/>
    <cellStyle name="Нейтральный 2" xfId="801"/>
    <cellStyle name="Нейтральный 2 2" xfId="802"/>
    <cellStyle name="Нейтральный 2 3" xfId="803"/>
    <cellStyle name="Обычный" xfId="0" builtinId="0"/>
    <cellStyle name="Обычный 10" xfId="804"/>
    <cellStyle name="Обычный 10 10" xfId="805"/>
    <cellStyle name="Обычный 10 2" xfId="806"/>
    <cellStyle name="Обычный 10 2 2" xfId="807"/>
    <cellStyle name="Обычный 10 2 2 2" xfId="808"/>
    <cellStyle name="Обычный 10 2 3" xfId="809"/>
    <cellStyle name="Обычный 10 3" xfId="810"/>
    <cellStyle name="Обычный 10 3 2" xfId="811"/>
    <cellStyle name="Обычный 10 3 2 2" xfId="812"/>
    <cellStyle name="Обычный 10 3 3" xfId="813"/>
    <cellStyle name="Обычный 100" xfId="814"/>
    <cellStyle name="Обычный 101" xfId="815"/>
    <cellStyle name="Обычный 102" xfId="816"/>
    <cellStyle name="Обычный 103" xfId="817"/>
    <cellStyle name="Обычный 104" xfId="818"/>
    <cellStyle name="Обычный 105" xfId="819"/>
    <cellStyle name="Обычный 106" xfId="820"/>
    <cellStyle name="Обычный 107" xfId="821"/>
    <cellStyle name="Обычный 108" xfId="822"/>
    <cellStyle name="Обычный 109" xfId="823"/>
    <cellStyle name="Обычный 11" xfId="824"/>
    <cellStyle name="Обычный 11 2" xfId="825"/>
    <cellStyle name="Обычный 11 2 2" xfId="826"/>
    <cellStyle name="Обычный 11 2 3" xfId="827"/>
    <cellStyle name="Обычный 11 2 3 2" xfId="828"/>
    <cellStyle name="Обычный 11 2 4" xfId="829"/>
    <cellStyle name="Обычный 11 3" xfId="830"/>
    <cellStyle name="Обычный 11 3 2" xfId="831"/>
    <cellStyle name="Обычный 11 4" xfId="832"/>
    <cellStyle name="Обычный 110" xfId="833"/>
    <cellStyle name="Обычный 111" xfId="834"/>
    <cellStyle name="Обычный 112" xfId="835"/>
    <cellStyle name="Обычный 113" xfId="836"/>
    <cellStyle name="Обычный 114" xfId="837"/>
    <cellStyle name="Обычный 115" xfId="838"/>
    <cellStyle name="Обычный 116" xfId="839"/>
    <cellStyle name="Обычный 117" xfId="840"/>
    <cellStyle name="Обычный 118" xfId="841"/>
    <cellStyle name="Обычный 119" xfId="842"/>
    <cellStyle name="Обычный 12" xfId="843"/>
    <cellStyle name="Обычный 12 2" xfId="844"/>
    <cellStyle name="Обычный 12 3" xfId="845"/>
    <cellStyle name="Обычный 12 3 2" xfId="846"/>
    <cellStyle name="Обычный 12 4" xfId="847"/>
    <cellStyle name="Обычный 120" xfId="848"/>
    <cellStyle name="Обычный 121" xfId="849"/>
    <cellStyle name="Обычный 122" xfId="850"/>
    <cellStyle name="Обычный 123" xfId="851"/>
    <cellStyle name="Обычный 124" xfId="852"/>
    <cellStyle name="Обычный 125" xfId="853"/>
    <cellStyle name="Обычный 126" xfId="854"/>
    <cellStyle name="Обычный 127" xfId="855"/>
    <cellStyle name="Обычный 128" xfId="856"/>
    <cellStyle name="Обычный 129" xfId="857"/>
    <cellStyle name="Обычный 13" xfId="858"/>
    <cellStyle name="Обычный 13 2" xfId="859"/>
    <cellStyle name="Обычный 13 2 2" xfId="860"/>
    <cellStyle name="Обычный 13 2 3" xfId="861"/>
    <cellStyle name="Обычный 13 2 3 2" xfId="862"/>
    <cellStyle name="Обычный 13 2 4" xfId="863"/>
    <cellStyle name="Обычный 13 3" xfId="864"/>
    <cellStyle name="Обычный 13 3 2" xfId="865"/>
    <cellStyle name="Обычный 13 3 2 2" xfId="866"/>
    <cellStyle name="Обычный 13 3 3" xfId="867"/>
    <cellStyle name="Обычный 13 4" xfId="868"/>
    <cellStyle name="Обычный 13 4 2" xfId="869"/>
    <cellStyle name="Обычный 13 5" xfId="870"/>
    <cellStyle name="Обычный 130" xfId="871"/>
    <cellStyle name="Обычный 131" xfId="872"/>
    <cellStyle name="Обычный 132" xfId="873"/>
    <cellStyle name="Обычный 133" xfId="874"/>
    <cellStyle name="Обычный 134" xfId="875"/>
    <cellStyle name="Обычный 135" xfId="876"/>
    <cellStyle name="Обычный 136" xfId="877"/>
    <cellStyle name="Обычный 137" xfId="878"/>
    <cellStyle name="Обычный 138" xfId="879"/>
    <cellStyle name="Обычный 139" xfId="880"/>
    <cellStyle name="Обычный 14" xfId="881"/>
    <cellStyle name="Обычный 14 2" xfId="882"/>
    <cellStyle name="Обычный 14 2 2" xfId="883"/>
    <cellStyle name="Обычный 14 2 2 2" xfId="884"/>
    <cellStyle name="Обычный 14 2 3" xfId="885"/>
    <cellStyle name="Обычный 14 3" xfId="886"/>
    <cellStyle name="Обычный 14 3 2" xfId="887"/>
    <cellStyle name="Обычный 14 4" xfId="888"/>
    <cellStyle name="Обычный 140" xfId="889"/>
    <cellStyle name="Обычный 141" xfId="890"/>
    <cellStyle name="Обычный 142" xfId="891"/>
    <cellStyle name="Обычный 143" xfId="892"/>
    <cellStyle name="Обычный 144" xfId="893"/>
    <cellStyle name="Обычный 145" xfId="894"/>
    <cellStyle name="Обычный 146" xfId="895"/>
    <cellStyle name="Обычный 147" xfId="896"/>
    <cellStyle name="Обычный 148" xfId="897"/>
    <cellStyle name="Обычный 149" xfId="898"/>
    <cellStyle name="Обычный 15" xfId="899"/>
    <cellStyle name="Обычный 15 2" xfId="900"/>
    <cellStyle name="Обычный 15 2 2" xfId="901"/>
    <cellStyle name="Обычный 15 2 2 2" xfId="902"/>
    <cellStyle name="Обычный 15 2 3" xfId="903"/>
    <cellStyle name="Обычный 15 3" xfId="904"/>
    <cellStyle name="Обычный 15 3 2" xfId="905"/>
    <cellStyle name="Обычный 15 4" xfId="906"/>
    <cellStyle name="Обычный 150" xfId="907"/>
    <cellStyle name="Обычный 151" xfId="908"/>
    <cellStyle name="Обычный 152" xfId="909"/>
    <cellStyle name="Обычный 153" xfId="910"/>
    <cellStyle name="Обычный 154" xfId="911"/>
    <cellStyle name="Обычный 155" xfId="912"/>
    <cellStyle name="Обычный 156" xfId="913"/>
    <cellStyle name="Обычный 157" xfId="914"/>
    <cellStyle name="Обычный 158" xfId="915"/>
    <cellStyle name="Обычный 159" xfId="916"/>
    <cellStyle name="Обычный 16" xfId="917"/>
    <cellStyle name="Обычный 16 2" xfId="918"/>
    <cellStyle name="Обычный 16 2 2" xfId="919"/>
    <cellStyle name="Обычный 16 2 3" xfId="920"/>
    <cellStyle name="Обычный 16 2 3 2" xfId="921"/>
    <cellStyle name="Обычный 16 2 4" xfId="922"/>
    <cellStyle name="Обычный 16 3" xfId="923"/>
    <cellStyle name="Обычный 16 3 2" xfId="924"/>
    <cellStyle name="Обычный 16 4" xfId="925"/>
    <cellStyle name="Обычный 160" xfId="926"/>
    <cellStyle name="Обычный 161" xfId="927"/>
    <cellStyle name="Обычный 162" xfId="928"/>
    <cellStyle name="Обычный 163" xfId="929"/>
    <cellStyle name="Обычный 164" xfId="930"/>
    <cellStyle name="Обычный 165" xfId="931"/>
    <cellStyle name="Обычный 166" xfId="932"/>
    <cellStyle name="Обычный 167" xfId="933"/>
    <cellStyle name="Обычный 168" xfId="934"/>
    <cellStyle name="Обычный 17" xfId="935"/>
    <cellStyle name="Обычный 17 2" xfId="936"/>
    <cellStyle name="Обычный 17 2 2" xfId="937"/>
    <cellStyle name="Обычный 17 2 2 2" xfId="938"/>
    <cellStyle name="Обычный 17 2 3" xfId="939"/>
    <cellStyle name="Обычный 17 3" xfId="940"/>
    <cellStyle name="Обычный 17 3 2" xfId="941"/>
    <cellStyle name="Обычный 17 4" xfId="942"/>
    <cellStyle name="Обычный 18" xfId="943"/>
    <cellStyle name="Обычный 18 2" xfId="944"/>
    <cellStyle name="Обычный 18 2 2" xfId="945"/>
    <cellStyle name="Обычный 18 2 2 2" xfId="946"/>
    <cellStyle name="Обычный 18 2 3" xfId="947"/>
    <cellStyle name="Обычный 18 3" xfId="948"/>
    <cellStyle name="Обычный 18 4" xfId="949"/>
    <cellStyle name="Обычный 18 4 2" xfId="950"/>
    <cellStyle name="Обычный 18 5" xfId="951"/>
    <cellStyle name="Обычный 19" xfId="952"/>
    <cellStyle name="Обычный 19 2" xfId="953"/>
    <cellStyle name="Обычный 19 2 2" xfId="954"/>
    <cellStyle name="Обычный 19 2 2 2" xfId="955"/>
    <cellStyle name="Обычный 19 2 3" xfId="956"/>
    <cellStyle name="Обычный 19 3" xfId="957"/>
    <cellStyle name="Обычный 19 3 2" xfId="958"/>
    <cellStyle name="Обычный 19 4" xfId="959"/>
    <cellStyle name="Обычный 2" xfId="4"/>
    <cellStyle name="Обычный 2 10" xfId="960"/>
    <cellStyle name="Обычный 2 11" xfId="961"/>
    <cellStyle name="Обычный 2 12" xfId="962"/>
    <cellStyle name="Обычный 2 13" xfId="963"/>
    <cellStyle name="Обычный 2 14" xfId="964"/>
    <cellStyle name="Обычный 2 15" xfId="965"/>
    <cellStyle name="Обычный 2 16" xfId="966"/>
    <cellStyle name="Обычный 2 17" xfId="967"/>
    <cellStyle name="Обычный 2 18" xfId="968"/>
    <cellStyle name="Обычный 2 19" xfId="969"/>
    <cellStyle name="Обычный 2 2" xfId="3"/>
    <cellStyle name="Обычный 2 2 2" xfId="970"/>
    <cellStyle name="Обычный 2 2 2 2" xfId="971"/>
    <cellStyle name="Обычный 2 2 2 2 2" xfId="972"/>
    <cellStyle name="Обычный 2 2 2 3" xfId="973"/>
    <cellStyle name="Обычный 2 2 3" xfId="974"/>
    <cellStyle name="Обычный 2 2 3 2" xfId="975"/>
    <cellStyle name="Обычный 2 2 3 3" xfId="976"/>
    <cellStyle name="Обычный 2 2 4" xfId="977"/>
    <cellStyle name="Обычный 2 2 5" xfId="978"/>
    <cellStyle name="Обычный 2 2 6" xfId="5"/>
    <cellStyle name="Обычный 2 2 6 2" xfId="979"/>
    <cellStyle name="Обычный 2 2 6 2 2" xfId="980"/>
    <cellStyle name="Обычный 2 2 6 2 3" xfId="981"/>
    <cellStyle name="Обычный 2 2 6 3" xfId="982"/>
    <cellStyle name="Обычный 2 2 6 4" xfId="983"/>
    <cellStyle name="Обычный 2 2 7" xfId="984"/>
    <cellStyle name="Обычный 2 2 7 2" xfId="985"/>
    <cellStyle name="Обычный 2 2 8" xfId="986"/>
    <cellStyle name="Обычный 2 20" xfId="987"/>
    <cellStyle name="Обычный 2 21" xfId="988"/>
    <cellStyle name="Обычный 2 22" xfId="989"/>
    <cellStyle name="Обычный 2 23" xfId="990"/>
    <cellStyle name="Обычный 2 24" xfId="991"/>
    <cellStyle name="Обычный 2 25" xfId="992"/>
    <cellStyle name="Обычный 2 26" xfId="993"/>
    <cellStyle name="Обычный 2 27" xfId="994"/>
    <cellStyle name="Обычный 2 28" xfId="995"/>
    <cellStyle name="Обычный 2 29" xfId="996"/>
    <cellStyle name="Обычный 2 3" xfId="997"/>
    <cellStyle name="Обычный 2 3 2" xfId="998"/>
    <cellStyle name="Обычный 2 3 3" xfId="999"/>
    <cellStyle name="Обычный 2 3 4" xfId="1000"/>
    <cellStyle name="Обычный 2 30" xfId="1001"/>
    <cellStyle name="Обычный 2 31" xfId="1002"/>
    <cellStyle name="Обычный 2 32" xfId="1003"/>
    <cellStyle name="Обычный 2 33" xfId="1004"/>
    <cellStyle name="Обычный 2 34" xfId="1005"/>
    <cellStyle name="Обычный 2 35" xfId="2"/>
    <cellStyle name="Обычный 2 35 2" xfId="1006"/>
    <cellStyle name="Обычный 2 4" xfId="1007"/>
    <cellStyle name="Обычный 2 4 2" xfId="1008"/>
    <cellStyle name="Обычный 2 4 2 2" xfId="1009"/>
    <cellStyle name="Обычный 2 4 2 2 2" xfId="1010"/>
    <cellStyle name="Обычный 2 4 2 3" xfId="1011"/>
    <cellStyle name="Обычный 2 4 3" xfId="1012"/>
    <cellStyle name="Обычный 2 4 4" xfId="1013"/>
    <cellStyle name="Обычный 2 4 5" xfId="1014"/>
    <cellStyle name="Обычный 2 4 5 2" xfId="1015"/>
    <cellStyle name="Обычный 2 4 6" xfId="1016"/>
    <cellStyle name="Обычный 2 4 6 2" xfId="1017"/>
    <cellStyle name="Обычный 2 4 6 2 2" xfId="1018"/>
    <cellStyle name="Обычный 2 4 6 3" xfId="1019"/>
    <cellStyle name="Обычный 2 4 7" xfId="1020"/>
    <cellStyle name="Обычный 2 5" xfId="1021"/>
    <cellStyle name="Обычный 2 5 2" xfId="1022"/>
    <cellStyle name="Обычный 2 5 3" xfId="1023"/>
    <cellStyle name="Обычный 2 5 3 2" xfId="1024"/>
    <cellStyle name="Обычный 2 5 4" xfId="1025"/>
    <cellStyle name="Обычный 2 6" xfId="1026"/>
    <cellStyle name="Обычный 2 7" xfId="1027"/>
    <cellStyle name="Обычный 2 8" xfId="1028"/>
    <cellStyle name="Обычный 2 9" xfId="1029"/>
    <cellStyle name="Обычный 2_Командировочные" xfId="1030"/>
    <cellStyle name="Обычный 20" xfId="1031"/>
    <cellStyle name="Обычный 20 2" xfId="1032"/>
    <cellStyle name="Обычный 20 2 2" xfId="1033"/>
    <cellStyle name="Обычный 20 3" xfId="1034"/>
    <cellStyle name="Обычный 21" xfId="1035"/>
    <cellStyle name="Обычный 22" xfId="1036"/>
    <cellStyle name="Обычный 23" xfId="1037"/>
    <cellStyle name="Обычный 23 2" xfId="1038"/>
    <cellStyle name="Обычный 23 2 2" xfId="1039"/>
    <cellStyle name="Обычный 23 2 2 2" xfId="1040"/>
    <cellStyle name="Обычный 23 2 3" xfId="1041"/>
    <cellStyle name="Обычный 23 3" xfId="1042"/>
    <cellStyle name="Обычный 23 4" xfId="1043"/>
    <cellStyle name="Обычный 23 4 2" xfId="1044"/>
    <cellStyle name="Обычный 23 5" xfId="1045"/>
    <cellStyle name="Обычный 24" xfId="1046"/>
    <cellStyle name="Обычный 24 2" xfId="1047"/>
    <cellStyle name="Обычный 24 2 2" xfId="1048"/>
    <cellStyle name="Обычный 24 3" xfId="1049"/>
    <cellStyle name="Обычный 25" xfId="1050"/>
    <cellStyle name="Обычный 25 2" xfId="1051"/>
    <cellStyle name="Обычный 25 2 2" xfId="1052"/>
    <cellStyle name="Обычный 25 2 2 2" xfId="1053"/>
    <cellStyle name="Обычный 25 2 3" xfId="1054"/>
    <cellStyle name="Обычный 25 3" xfId="1055"/>
    <cellStyle name="Обычный 25 4" xfId="1056"/>
    <cellStyle name="Обычный 25 4 2" xfId="1057"/>
    <cellStyle name="Обычный 25 5" xfId="1058"/>
    <cellStyle name="Обычный 26" xfId="1059"/>
    <cellStyle name="Обычный 26 2" xfId="1060"/>
    <cellStyle name="Обычный 26 2 2" xfId="1061"/>
    <cellStyle name="Обычный 26 2 2 2" xfId="1062"/>
    <cellStyle name="Обычный 26 2 3" xfId="1063"/>
    <cellStyle name="Обычный 26 3" xfId="1064"/>
    <cellStyle name="Обычный 26 3 2" xfId="1065"/>
    <cellStyle name="Обычный 26 4" xfId="1066"/>
    <cellStyle name="Обычный 27" xfId="1067"/>
    <cellStyle name="Обычный 28" xfId="1068"/>
    <cellStyle name="Обычный 28 2" xfId="1069"/>
    <cellStyle name="Обычный 28 2 2" xfId="1070"/>
    <cellStyle name="Обычный 28 2 2 2" xfId="1071"/>
    <cellStyle name="Обычный 28 2 3" xfId="1072"/>
    <cellStyle name="Обычный 28 3" xfId="1073"/>
    <cellStyle name="Обычный 28 3 2" xfId="1074"/>
    <cellStyle name="Обычный 28 4" xfId="1075"/>
    <cellStyle name="Обычный 29" xfId="1076"/>
    <cellStyle name="Обычный 3" xfId="1077"/>
    <cellStyle name="Обычный 3 2" xfId="1078"/>
    <cellStyle name="Обычный 3 2 2" xfId="1079"/>
    <cellStyle name="Обычный 3 2 2 2" xfId="1080"/>
    <cellStyle name="Обычный 3 2 2 2 2" xfId="1081"/>
    <cellStyle name="Обычный 3 2 2 3" xfId="1082"/>
    <cellStyle name="Обычный 3 2 3" xfId="1083"/>
    <cellStyle name="Обычный 3 2 3 2" xfId="1084"/>
    <cellStyle name="Обычный 3 2 4" xfId="1085"/>
    <cellStyle name="Обычный 3 3" xfId="1086"/>
    <cellStyle name="Обычный 3 3 2" xfId="1087"/>
    <cellStyle name="Обычный 3 3 3" xfId="1088"/>
    <cellStyle name="Обычный 3 3 3 2" xfId="1089"/>
    <cellStyle name="Обычный 3 3 4" xfId="1090"/>
    <cellStyle name="Обычный 3 4" xfId="1091"/>
    <cellStyle name="Обычный 3 5" xfId="1092"/>
    <cellStyle name="Обычный 30" xfId="1093"/>
    <cellStyle name="Обычный 31" xfId="1094"/>
    <cellStyle name="Обычный 32" xfId="1095"/>
    <cellStyle name="Обычный 32 2" xfId="1096"/>
    <cellStyle name="Обычный 32 2 2" xfId="1097"/>
    <cellStyle name="Обычный 32 3" xfId="1098"/>
    <cellStyle name="Обычный 33" xfId="1099"/>
    <cellStyle name="Обычный 33 2" xfId="1100"/>
    <cellStyle name="Обычный 33 2 2" xfId="1101"/>
    <cellStyle name="Обычный 33 3" xfId="1102"/>
    <cellStyle name="Обычный 34" xfId="1103"/>
    <cellStyle name="Обычный 34 2" xfId="1104"/>
    <cellStyle name="Обычный 34 2 2" xfId="1105"/>
    <cellStyle name="Обычный 34 2 2 2" xfId="1106"/>
    <cellStyle name="Обычный 34 2 3" xfId="1107"/>
    <cellStyle name="Обычный 34 3" xfId="1108"/>
    <cellStyle name="Обычный 34 3 2" xfId="1109"/>
    <cellStyle name="Обычный 34 4" xfId="1110"/>
    <cellStyle name="Обычный 35" xfId="1111"/>
    <cellStyle name="Обычный 35 2" xfId="1112"/>
    <cellStyle name="Обычный 35 2 2" xfId="1113"/>
    <cellStyle name="Обычный 35 2 2 2" xfId="1114"/>
    <cellStyle name="Обычный 35 2 3" xfId="1115"/>
    <cellStyle name="Обычный 35 3" xfId="1116"/>
    <cellStyle name="Обычный 35 4" xfId="1117"/>
    <cellStyle name="Обычный 35 4 2" xfId="1118"/>
    <cellStyle name="Обычный 35 5" xfId="1119"/>
    <cellStyle name="Обычный 36" xfId="1120"/>
    <cellStyle name="Обычный 37" xfId="1121"/>
    <cellStyle name="Обычный 38" xfId="1122"/>
    <cellStyle name="Обычный 39" xfId="1123"/>
    <cellStyle name="Обычный 4" xfId="1"/>
    <cellStyle name="Обычный 4 2" xfId="1124"/>
    <cellStyle name="Обычный 4 2 2" xfId="1125"/>
    <cellStyle name="Обычный 4 3" xfId="1126"/>
    <cellStyle name="Обычный 4 3 2" xfId="1127"/>
    <cellStyle name="Обычный 4 3 2 2" xfId="1128"/>
    <cellStyle name="Обычный 4 3 2 2 2" xfId="1129"/>
    <cellStyle name="Обычный 4 3 2 3" xfId="1130"/>
    <cellStyle name="Обычный 4 4" xfId="1131"/>
    <cellStyle name="Обычный 4 5" xfId="1132"/>
    <cellStyle name="Обычный 40" xfId="1133"/>
    <cellStyle name="Обычный 41" xfId="1134"/>
    <cellStyle name="Обычный 42" xfId="1135"/>
    <cellStyle name="Обычный 42 2" xfId="1136"/>
    <cellStyle name="Обычный 42 2 2" xfId="1137"/>
    <cellStyle name="Обычный 42 2 2 2" xfId="1138"/>
    <cellStyle name="Обычный 42 2 3" xfId="1139"/>
    <cellStyle name="Обычный 42 3" xfId="1140"/>
    <cellStyle name="Обычный 42 4" xfId="1141"/>
    <cellStyle name="Обычный 42 4 2" xfId="1142"/>
    <cellStyle name="Обычный 42 5" xfId="1143"/>
    <cellStyle name="Обычный 43" xfId="1144"/>
    <cellStyle name="Обычный 43 2" xfId="1145"/>
    <cellStyle name="Обычный 43 2 2" xfId="1146"/>
    <cellStyle name="Обычный 43 2 2 2" xfId="1147"/>
    <cellStyle name="Обычный 43 2 3" xfId="1148"/>
    <cellStyle name="Обычный 43 3" xfId="1149"/>
    <cellStyle name="Обычный 43 4" xfId="1150"/>
    <cellStyle name="Обычный 43 4 2" xfId="1151"/>
    <cellStyle name="Обычный 43 5" xfId="1152"/>
    <cellStyle name="Обычный 44" xfId="1153"/>
    <cellStyle name="Обычный 45" xfId="1154"/>
    <cellStyle name="Обычный 46" xfId="1155"/>
    <cellStyle name="Обычный 47" xfId="1156"/>
    <cellStyle name="Обычный 47 2" xfId="1157"/>
    <cellStyle name="Обычный 47 2 2" xfId="1158"/>
    <cellStyle name="Обычный 47 2 2 2" xfId="1159"/>
    <cellStyle name="Обычный 47 2 3" xfId="1160"/>
    <cellStyle name="Обычный 47 3" xfId="1161"/>
    <cellStyle name="Обычный 47 4" xfId="1162"/>
    <cellStyle name="Обычный 47 4 2" xfId="1163"/>
    <cellStyle name="Обычный 47 5" xfId="1164"/>
    <cellStyle name="Обычный 48" xfId="1165"/>
    <cellStyle name="Обычный 48 2" xfId="1166"/>
    <cellStyle name="Обычный 48 2 2" xfId="1167"/>
    <cellStyle name="Обычный 48 2 2 2" xfId="1168"/>
    <cellStyle name="Обычный 48 2 3" xfId="1169"/>
    <cellStyle name="Обычный 48 3" xfId="1170"/>
    <cellStyle name="Обычный 48 4" xfId="1171"/>
    <cellStyle name="Обычный 48 4 2" xfId="1172"/>
    <cellStyle name="Обычный 48 5" xfId="1173"/>
    <cellStyle name="Обычный 49" xfId="1174"/>
    <cellStyle name="Обычный 5" xfId="1175"/>
    <cellStyle name="Обычный 5 2" xfId="1176"/>
    <cellStyle name="Обычный 5 2 10" xfId="1177"/>
    <cellStyle name="Обычный 5 2 10 2" xfId="1178"/>
    <cellStyle name="Обычный 5 2 11" xfId="1179"/>
    <cellStyle name="Обычный 5 2 11 2" xfId="1180"/>
    <cellStyle name="Обычный 5 2 12" xfId="1181"/>
    <cellStyle name="Обычный 5 2 12 2" xfId="1182"/>
    <cellStyle name="Обычный 5 2 13" xfId="1183"/>
    <cellStyle name="Обычный 5 2 14" xfId="1184"/>
    <cellStyle name="Обычный 5 2 15" xfId="1185"/>
    <cellStyle name="Обычный 5 2 16" xfId="1186"/>
    <cellStyle name="Обычный 5 2 2" xfId="1187"/>
    <cellStyle name="Обычный 5 2 2 2" xfId="1188"/>
    <cellStyle name="Обычный 5 2 2 2 2" xfId="1189"/>
    <cellStyle name="Обычный 5 2 2 3" xfId="1190"/>
    <cellStyle name="Обычный 5 2 3" xfId="1191"/>
    <cellStyle name="Обычный 5 2 3 2" xfId="1192"/>
    <cellStyle name="Обычный 5 2 4" xfId="1193"/>
    <cellStyle name="Обычный 5 2 4 2" xfId="1194"/>
    <cellStyle name="Обычный 5 2 5" xfId="1195"/>
    <cellStyle name="Обычный 5 2 5 2" xfId="1196"/>
    <cellStyle name="Обычный 5 2 6" xfId="1197"/>
    <cellStyle name="Обычный 5 2 6 2" xfId="1198"/>
    <cellStyle name="Обычный 5 2 7" xfId="1199"/>
    <cellStyle name="Обычный 5 2 7 2" xfId="1200"/>
    <cellStyle name="Обычный 5 2 8" xfId="1201"/>
    <cellStyle name="Обычный 5 2 8 2" xfId="1202"/>
    <cellStyle name="Обычный 5 2 9" xfId="1203"/>
    <cellStyle name="Обычный 5 2 9 2" xfId="1204"/>
    <cellStyle name="Обычный 5 3" xfId="1205"/>
    <cellStyle name="Обычный 5 3 2" xfId="1206"/>
    <cellStyle name="Обычный 5 3 2 2" xfId="1207"/>
    <cellStyle name="Обычный 5 3 3" xfId="1208"/>
    <cellStyle name="Обычный 5 4" xfId="1209"/>
    <cellStyle name="Обычный 5 5" xfId="1210"/>
    <cellStyle name="Обычный 5 6" xfId="1211"/>
    <cellStyle name="Обычный 50" xfId="1212"/>
    <cellStyle name="Обычный 51" xfId="1213"/>
    <cellStyle name="Обычный 52" xfId="1214"/>
    <cellStyle name="Обычный 53" xfId="1215"/>
    <cellStyle name="Обычный 54" xfId="1216"/>
    <cellStyle name="Обычный 55" xfId="1217"/>
    <cellStyle name="Обычный 56" xfId="1218"/>
    <cellStyle name="Обычный 57" xfId="1219"/>
    <cellStyle name="Обычный 58" xfId="1220"/>
    <cellStyle name="Обычный 58 2" xfId="1221"/>
    <cellStyle name="Обычный 59" xfId="1222"/>
    <cellStyle name="Обычный 59 2" xfId="1223"/>
    <cellStyle name="Обычный 6" xfId="1224"/>
    <cellStyle name="Обычный 6 10" xfId="1225"/>
    <cellStyle name="Обычный 6 11" xfId="1226"/>
    <cellStyle name="Обычный 6 12" xfId="1227"/>
    <cellStyle name="Обычный 6 13" xfId="1228"/>
    <cellStyle name="Обычный 6 14" xfId="1229"/>
    <cellStyle name="Обычный 6 14 2" xfId="1230"/>
    <cellStyle name="Обычный 6 14 2 2" xfId="1231"/>
    <cellStyle name="Обычный 6 14 3" xfId="1232"/>
    <cellStyle name="Обычный 6 15" xfId="1233"/>
    <cellStyle name="Обычный 6 15 2" xfId="1234"/>
    <cellStyle name="Обычный 6 16" xfId="1235"/>
    <cellStyle name="Обычный 6 2" xfId="1236"/>
    <cellStyle name="Обычный 6 2 2" xfId="1237"/>
    <cellStyle name="Обычный 6 2 3" xfId="1238"/>
    <cellStyle name="Обычный 6 2 3 2" xfId="1239"/>
    <cellStyle name="Обычный 6 2 4" xfId="1240"/>
    <cellStyle name="Обычный 6 3" xfId="1241"/>
    <cellStyle name="Обычный 6 3 2" xfId="1242"/>
    <cellStyle name="Обычный 6 4" xfId="1243"/>
    <cellStyle name="Обычный 6 5" xfId="1244"/>
    <cellStyle name="Обычный 6 6" xfId="1245"/>
    <cellStyle name="Обычный 6 7" xfId="1246"/>
    <cellStyle name="Обычный 6 8" xfId="1247"/>
    <cellStyle name="Обычный 6 9" xfId="1248"/>
    <cellStyle name="Обычный 63" xfId="1249"/>
    <cellStyle name="Обычный 64" xfId="1250"/>
    <cellStyle name="Обычный 65" xfId="1251"/>
    <cellStyle name="Обычный 66" xfId="1252"/>
    <cellStyle name="Обычный 69" xfId="1253"/>
    <cellStyle name="Обычный 7" xfId="1254"/>
    <cellStyle name="Обычный 7 2" xfId="1255"/>
    <cellStyle name="Обычный 7 2 2" xfId="1256"/>
    <cellStyle name="Обычный 7 2 2 2" xfId="1257"/>
    <cellStyle name="Обычный 7 2 3" xfId="1258"/>
    <cellStyle name="Обычный 7 3" xfId="1259"/>
    <cellStyle name="Обычный 7 4" xfId="1260"/>
    <cellStyle name="Обычный 7 4 2" xfId="1261"/>
    <cellStyle name="Обычный 7 4 2 2" xfId="1262"/>
    <cellStyle name="Обычный 7 4 3" xfId="1263"/>
    <cellStyle name="Обычный 7 5" xfId="1264"/>
    <cellStyle name="Обычный 7 6" xfId="1265"/>
    <cellStyle name="Обычный 7 7" xfId="1266"/>
    <cellStyle name="Обычный 7 8" xfId="1267"/>
    <cellStyle name="Обычный 7 8 2" xfId="1268"/>
    <cellStyle name="Обычный 7 9" xfId="1269"/>
    <cellStyle name="Обычный 7 9 2" xfId="1270"/>
    <cellStyle name="Обычный 70" xfId="1271"/>
    <cellStyle name="Обычный 71" xfId="1272"/>
    <cellStyle name="Обычный 72" xfId="1273"/>
    <cellStyle name="Обычный 73" xfId="1274"/>
    <cellStyle name="Обычный 74" xfId="1275"/>
    <cellStyle name="Обычный 75" xfId="1276"/>
    <cellStyle name="Обычный 76" xfId="1277"/>
    <cellStyle name="Обычный 77" xfId="1278"/>
    <cellStyle name="Обычный 78" xfId="1279"/>
    <cellStyle name="Обычный 79" xfId="1280"/>
    <cellStyle name="Обычный 8" xfId="1281"/>
    <cellStyle name="Обычный 8 2" xfId="1282"/>
    <cellStyle name="Обычный 8 2 2" xfId="1283"/>
    <cellStyle name="Обычный 8 2 3" xfId="1284"/>
    <cellStyle name="Обычный 8 2 3 2" xfId="1285"/>
    <cellStyle name="Обычный 8 2 4" xfId="1286"/>
    <cellStyle name="Обычный 8 3" xfId="1287"/>
    <cellStyle name="Обычный 8 4" xfId="1288"/>
    <cellStyle name="Обычный 8 5" xfId="1289"/>
    <cellStyle name="Обычный 8 5 2" xfId="1290"/>
    <cellStyle name="Обычный 8 6" xfId="1291"/>
    <cellStyle name="Обычный 80" xfId="1292"/>
    <cellStyle name="Обычный 81" xfId="1293"/>
    <cellStyle name="Обычный 82" xfId="1294"/>
    <cellStyle name="Обычный 83" xfId="1295"/>
    <cellStyle name="Обычный 84" xfId="1296"/>
    <cellStyle name="Обычный 85" xfId="1297"/>
    <cellStyle name="Обычный 86" xfId="1298"/>
    <cellStyle name="Обычный 87" xfId="1299"/>
    <cellStyle name="Обычный 88" xfId="1300"/>
    <cellStyle name="Обычный 89" xfId="1301"/>
    <cellStyle name="Обычный 9" xfId="1302"/>
    <cellStyle name="Обычный 9 2" xfId="1303"/>
    <cellStyle name="Обычный 9 2 2" xfId="1304"/>
    <cellStyle name="Обычный 9 2 2 2" xfId="1305"/>
    <cellStyle name="Обычный 9 2 3" xfId="1306"/>
    <cellStyle name="Обычный 9 3" xfId="1307"/>
    <cellStyle name="Обычный 9 4" xfId="1308"/>
    <cellStyle name="Обычный 9 4 2" xfId="1309"/>
    <cellStyle name="Обычный 9 4 2 2" xfId="1310"/>
    <cellStyle name="Обычный 9 4 3" xfId="1311"/>
    <cellStyle name="Обычный 9 5" xfId="1312"/>
    <cellStyle name="Обычный 9 6" xfId="1313"/>
    <cellStyle name="Обычный 9 6 2" xfId="1314"/>
    <cellStyle name="Обычный 9 7" xfId="1315"/>
    <cellStyle name="Обычный 9 8" xfId="1316"/>
    <cellStyle name="Обычный 9 9" xfId="1317"/>
    <cellStyle name="Обычный 90" xfId="1318"/>
    <cellStyle name="Обычный 91" xfId="1319"/>
    <cellStyle name="Обычный 92" xfId="1320"/>
    <cellStyle name="Обычный 93" xfId="1321"/>
    <cellStyle name="Обычный 95" xfId="1322"/>
    <cellStyle name="Обычный 96" xfId="1323"/>
    <cellStyle name="Обычный 97" xfId="1324"/>
    <cellStyle name="Обычный 98" xfId="1325"/>
    <cellStyle name="Обычный 99" xfId="1326"/>
    <cellStyle name="Плохой 2" xfId="1327"/>
    <cellStyle name="Плохой 2 2" xfId="1328"/>
    <cellStyle name="Плохой 2 3" xfId="1329"/>
    <cellStyle name="Пояснение 2" xfId="1330"/>
    <cellStyle name="Примечание 2" xfId="1331"/>
    <cellStyle name="Примечание 2 2" xfId="1332"/>
    <cellStyle name="Примечание 2 3" xfId="1333"/>
    <cellStyle name="Примечание 3" xfId="1334"/>
    <cellStyle name="Процентный 19" xfId="1335"/>
    <cellStyle name="Процентный 2" xfId="1336"/>
    <cellStyle name="Процентный 2 10" xfId="1337"/>
    <cellStyle name="Процентный 2 10 2" xfId="1338"/>
    <cellStyle name="Процентный 2 11" xfId="1339"/>
    <cellStyle name="Процентный 2 11 2" xfId="1340"/>
    <cellStyle name="Процентный 2 12" xfId="1341"/>
    <cellStyle name="Процентный 2 13" xfId="1342"/>
    <cellStyle name="Процентный 2 14" xfId="1343"/>
    <cellStyle name="Процентный 2 15" xfId="1344"/>
    <cellStyle name="Процентный 2 16" xfId="1345"/>
    <cellStyle name="Процентный 2 17" xfId="1346"/>
    <cellStyle name="Процентный 2 18" xfId="1347"/>
    <cellStyle name="Процентный 2 19" xfId="1348"/>
    <cellStyle name="Процентный 2 2" xfId="1349"/>
    <cellStyle name="Процентный 2 2 2" xfId="1350"/>
    <cellStyle name="Процентный 2 2 3" xfId="1351"/>
    <cellStyle name="Процентный 2 2 3 2" xfId="1352"/>
    <cellStyle name="Процентный 2 2 4" xfId="1353"/>
    <cellStyle name="Процентный 2 2 5" xfId="1354"/>
    <cellStyle name="Процентный 2 2 6" xfId="1643"/>
    <cellStyle name="Процентный 2 20" xfId="1355"/>
    <cellStyle name="Процентный 2 21" xfId="1356"/>
    <cellStyle name="Процентный 2 21 2" xfId="1357"/>
    <cellStyle name="Процентный 2 22" xfId="1358"/>
    <cellStyle name="Процентный 2 23" xfId="1359"/>
    <cellStyle name="Процентный 2 24" xfId="1642"/>
    <cellStyle name="Процентный 2 3" xfId="1360"/>
    <cellStyle name="Процентный 2 3 2" xfId="1361"/>
    <cellStyle name="Процентный 2 3 3" xfId="1362"/>
    <cellStyle name="Процентный 2 4" xfId="1363"/>
    <cellStyle name="Процентный 2 4 2" xfId="1364"/>
    <cellStyle name="Процентный 2 5" xfId="1365"/>
    <cellStyle name="Процентный 2 5 2" xfId="1366"/>
    <cellStyle name="Процентный 2 6" xfId="1367"/>
    <cellStyle name="Процентный 2 6 2" xfId="1368"/>
    <cellStyle name="Процентный 2 7" xfId="1369"/>
    <cellStyle name="Процентный 2 7 2" xfId="1370"/>
    <cellStyle name="Процентный 2 8" xfId="1371"/>
    <cellStyle name="Процентный 2 8 2" xfId="1372"/>
    <cellStyle name="Процентный 2 9" xfId="1373"/>
    <cellStyle name="Процентный 2 9 2" xfId="1374"/>
    <cellStyle name="Процентный 3" xfId="1375"/>
    <cellStyle name="Процентный 3 10" xfId="1376"/>
    <cellStyle name="Процентный 3 11" xfId="1377"/>
    <cellStyle name="Процентный 3 12" xfId="1378"/>
    <cellStyle name="Процентный 3 13" xfId="1379"/>
    <cellStyle name="Процентный 3 14" xfId="1380"/>
    <cellStyle name="Процентный 3 15" xfId="1381"/>
    <cellStyle name="Процентный 3 16" xfId="1382"/>
    <cellStyle name="Процентный 3 17" xfId="1383"/>
    <cellStyle name="Процентный 3 18" xfId="1384"/>
    <cellStyle name="Процентный 3 19" xfId="1385"/>
    <cellStyle name="Процентный 3 2" xfId="1386"/>
    <cellStyle name="Процентный 3 20" xfId="1387"/>
    <cellStyle name="Процентный 3 3" xfId="1388"/>
    <cellStyle name="Процентный 3 4" xfId="1389"/>
    <cellStyle name="Процентный 3 5" xfId="1390"/>
    <cellStyle name="Процентный 3 6" xfId="1391"/>
    <cellStyle name="Процентный 3 7" xfId="1392"/>
    <cellStyle name="Процентный 3 8" xfId="1393"/>
    <cellStyle name="Процентный 3 9" xfId="1394"/>
    <cellStyle name="Процентный 4" xfId="1395"/>
    <cellStyle name="Процентный 4 2" xfId="1396"/>
    <cellStyle name="Процентный 4 2 2" xfId="1397"/>
    <cellStyle name="Процентный 4 2 3" xfId="1398"/>
    <cellStyle name="Процентный 4 3" xfId="1399"/>
    <cellStyle name="Процентный 4 4" xfId="1400"/>
    <cellStyle name="Процентный 4 5" xfId="1644"/>
    <cellStyle name="Процентный 5" xfId="1401"/>
    <cellStyle name="Процентный 6" xfId="1402"/>
    <cellStyle name="Процентный 6 2" xfId="1403"/>
    <cellStyle name="Процентный 6 3" xfId="1645"/>
    <cellStyle name="Процентный 7" xfId="1404"/>
    <cellStyle name="Процентный 7 2" xfId="1405"/>
    <cellStyle name="Процентный 7 3" xfId="1406"/>
    <cellStyle name="Процентный 8" xfId="1407"/>
    <cellStyle name="Процентный 8 2" xfId="1408"/>
    <cellStyle name="Процентный 9" xfId="1409"/>
    <cellStyle name="Связанная ячейка 2" xfId="1410"/>
    <cellStyle name="Связанная ячейка 2 2" xfId="1411"/>
    <cellStyle name="Связанная ячейка 2 3" xfId="1412"/>
    <cellStyle name="Стиль 1" xfId="1413"/>
    <cellStyle name="Стиль 1 10" xfId="1414"/>
    <cellStyle name="Стиль 1 15" xfId="1415"/>
    <cellStyle name="Стиль 1 17" xfId="1416"/>
    <cellStyle name="Стиль 1 18" xfId="1417"/>
    <cellStyle name="Стиль 1 2" xfId="1418"/>
    <cellStyle name="Стиль 1 2 2" xfId="1419"/>
    <cellStyle name="Стиль 1 3" xfId="1420"/>
    <cellStyle name="Стиль 1 36" xfId="1421"/>
    <cellStyle name="Стиль 1 37" xfId="1422"/>
    <cellStyle name="Стиль 1 38" xfId="1423"/>
    <cellStyle name="Стиль 1 39" xfId="1424"/>
    <cellStyle name="Стиль 1 40" xfId="1425"/>
    <cellStyle name="Стиль 1 41" xfId="1426"/>
    <cellStyle name="Стиль 1 42" xfId="1427"/>
    <cellStyle name="Стиль 1 47" xfId="1428"/>
    <cellStyle name="Стиль 1 48" xfId="1429"/>
    <cellStyle name="Стиль 1 56" xfId="1430"/>
    <cellStyle name="Стиль 1 57" xfId="1431"/>
    <cellStyle name="Текст предупреждения 2" xfId="1432"/>
    <cellStyle name="Тысячи [0]" xfId="1433"/>
    <cellStyle name="Тысячи_Example " xfId="1434"/>
    <cellStyle name="Финансовый 10" xfId="6"/>
    <cellStyle name="Финансовый 11" xfId="1435"/>
    <cellStyle name="Финансовый 11 2" xfId="1436"/>
    <cellStyle name="Финансовый 11 2 2" xfId="1437"/>
    <cellStyle name="Финансовый 11 2 3" xfId="1438"/>
    <cellStyle name="Финансовый 11 3" xfId="1439"/>
    <cellStyle name="Финансовый 11 4" xfId="1440"/>
    <cellStyle name="Финансовый 11 5" xfId="1441"/>
    <cellStyle name="Финансовый 11 5 2" xfId="1442"/>
    <cellStyle name="Финансовый 11 5 2 2" xfId="1443"/>
    <cellStyle name="Финансовый 11 5 2 3" xfId="1444"/>
    <cellStyle name="Финансовый 11 5 3" xfId="1445"/>
    <cellStyle name="Финансовый 11 5 4" xfId="1446"/>
    <cellStyle name="Финансовый 11 5 5" xfId="1647"/>
    <cellStyle name="Финансовый 11 6" xfId="1646"/>
    <cellStyle name="Финансовый 12" xfId="1447"/>
    <cellStyle name="Финансовый 12 2" xfId="1448"/>
    <cellStyle name="Финансовый 13" xfId="1449"/>
    <cellStyle name="Финансовый 13 2" xfId="1450"/>
    <cellStyle name="Финансовый 13 2 2" xfId="1451"/>
    <cellStyle name="Финансовый 13 2 3" xfId="1452"/>
    <cellStyle name="Финансовый 13 3" xfId="1453"/>
    <cellStyle name="Финансовый 13 4" xfId="1454"/>
    <cellStyle name="Финансовый 13 5" xfId="1648"/>
    <cellStyle name="Финансовый 14" xfId="1455"/>
    <cellStyle name="Финансовый 2" xfId="8"/>
    <cellStyle name="Финансовый 2 10" xfId="1457"/>
    <cellStyle name="Финансовый 2 11" xfId="1458"/>
    <cellStyle name="Финансовый 2 12" xfId="1459"/>
    <cellStyle name="Финансовый 2 13" xfId="1460"/>
    <cellStyle name="Финансовый 2 14" xfId="1461"/>
    <cellStyle name="Финансовый 2 15" xfId="1462"/>
    <cellStyle name="Финансовый 2 16" xfId="1463"/>
    <cellStyle name="Финансовый 2 17" xfId="1464"/>
    <cellStyle name="Финансовый 2 18" xfId="1465"/>
    <cellStyle name="Финансовый 2 19" xfId="1466"/>
    <cellStyle name="Финансовый 2 2" xfId="1467"/>
    <cellStyle name="Финансовый 2 2 2" xfId="1468"/>
    <cellStyle name="Финансовый 2 20" xfId="1469"/>
    <cellStyle name="Финансовый 2 21" xfId="1470"/>
    <cellStyle name="Финансовый 2 22" xfId="1471"/>
    <cellStyle name="Финансовый 2 23" xfId="1472"/>
    <cellStyle name="Финансовый 2 24" xfId="1473"/>
    <cellStyle name="Финансовый 2 25" xfId="1474"/>
    <cellStyle name="Финансовый 2 26" xfId="1475"/>
    <cellStyle name="Финансовый 2 27" xfId="1476"/>
    <cellStyle name="Финансовый 2 28" xfId="1477"/>
    <cellStyle name="Финансовый 2 29" xfId="1478"/>
    <cellStyle name="Финансовый 2 3" xfId="1479"/>
    <cellStyle name="Финансовый 2 3 2 6" xfId="1480"/>
    <cellStyle name="Финансовый 2 3 2 6 2" xfId="1481"/>
    <cellStyle name="Финансовый 2 3 2 6 2 2" xfId="1482"/>
    <cellStyle name="Финансовый 2 3 2 6 2 3" xfId="1483"/>
    <cellStyle name="Финансовый 2 3 2 6 3" xfId="1484"/>
    <cellStyle name="Финансовый 2 3 2 6 4" xfId="1485"/>
    <cellStyle name="Финансовый 2 3 2 6 5" xfId="1486"/>
    <cellStyle name="Финансовый 2 30" xfId="1487"/>
    <cellStyle name="Финансовый 2 31" xfId="1488"/>
    <cellStyle name="Финансовый 2 31 2" xfId="1489"/>
    <cellStyle name="Финансовый 2 31 3" xfId="1649"/>
    <cellStyle name="Финансовый 2 32" xfId="1490"/>
    <cellStyle name="Финансовый 2 33" xfId="1491"/>
    <cellStyle name="Финансовый 2 33 2" xfId="1492"/>
    <cellStyle name="Финансовый 2 34" xfId="1493"/>
    <cellStyle name="Финансовый 2 35" xfId="1456"/>
    <cellStyle name="Финансовый 2 36" xfId="1641"/>
    <cellStyle name="Финансовый 2 4" xfId="1494"/>
    <cellStyle name="Финансовый 2 4 2" xfId="1495"/>
    <cellStyle name="Финансовый 2 4 2 2" xfId="1496"/>
    <cellStyle name="Финансовый 2 4 2 2 2" xfId="1497"/>
    <cellStyle name="Финансовый 2 4 2 2 3" xfId="1498"/>
    <cellStyle name="Финансовый 2 4 2 3" xfId="1499"/>
    <cellStyle name="Финансовый 2 4 2 4" xfId="1500"/>
    <cellStyle name="Финансовый 2 4 2 5" xfId="1651"/>
    <cellStyle name="Финансовый 2 4 3" xfId="1501"/>
    <cellStyle name="Финансовый 2 4 3 2" xfId="1502"/>
    <cellStyle name="Финансовый 2 4 3 3" xfId="1503"/>
    <cellStyle name="Финансовый 2 4 4" xfId="1504"/>
    <cellStyle name="Финансовый 2 4 5" xfId="1505"/>
    <cellStyle name="Финансовый 2 4 6" xfId="1650"/>
    <cellStyle name="Финансовый 2 5" xfId="1506"/>
    <cellStyle name="Финансовый 2 6" xfId="1507"/>
    <cellStyle name="Финансовый 2 7" xfId="1508"/>
    <cellStyle name="Финансовый 2 8" xfId="1509"/>
    <cellStyle name="Финансовый 2 9" xfId="1510"/>
    <cellStyle name="Финансовый 22" xfId="1511"/>
    <cellStyle name="Финансовый 23" xfId="1512"/>
    <cellStyle name="Финансовый 23 2" xfId="1513"/>
    <cellStyle name="Финансовый 23 2 2" xfId="1514"/>
    <cellStyle name="Финансовый 23 2 3" xfId="1515"/>
    <cellStyle name="Финансовый 23 3" xfId="1516"/>
    <cellStyle name="Финансовый 23 4" xfId="1517"/>
    <cellStyle name="Финансовый 23 5" xfId="1652"/>
    <cellStyle name="Финансовый 3" xfId="1518"/>
    <cellStyle name="Финансовый 3 10" xfId="1519"/>
    <cellStyle name="Финансовый 3 11" xfId="1520"/>
    <cellStyle name="Финансовый 3 12" xfId="1521"/>
    <cellStyle name="Финансовый 3 13" xfId="1522"/>
    <cellStyle name="Финансовый 3 14" xfId="1523"/>
    <cellStyle name="Финансовый 3 15" xfId="1524"/>
    <cellStyle name="Финансовый 3 16" xfId="1525"/>
    <cellStyle name="Финансовый 3 17" xfId="1526"/>
    <cellStyle name="Финансовый 3 18" xfId="1527"/>
    <cellStyle name="Финансовый 3 19" xfId="1528"/>
    <cellStyle name="Финансовый 3 2" xfId="1529"/>
    <cellStyle name="Финансовый 3 2 2" xfId="1530"/>
    <cellStyle name="Финансовый 3 2 3" xfId="1531"/>
    <cellStyle name="Финансовый 3 20" xfId="1532"/>
    <cellStyle name="Финансовый 3 21" xfId="1533"/>
    <cellStyle name="Финансовый 3 21 2" xfId="1534"/>
    <cellStyle name="Финансовый 3 21 3" xfId="1654"/>
    <cellStyle name="Финансовый 3 22" xfId="1535"/>
    <cellStyle name="Финансовый 3 22 2" xfId="1536"/>
    <cellStyle name="Финансовый 3 22 3" xfId="1537"/>
    <cellStyle name="Финансовый 3 22 4" xfId="1538"/>
    <cellStyle name="Финансовый 3 22 5" xfId="1539"/>
    <cellStyle name="Финансовый 3 22 6" xfId="1540"/>
    <cellStyle name="Финансовый 3 22 7" xfId="1655"/>
    <cellStyle name="Финансовый 3 23" xfId="1541"/>
    <cellStyle name="Финансовый 3 23 2" xfId="1542"/>
    <cellStyle name="Финансовый 3 24" xfId="1543"/>
    <cellStyle name="Финансовый 3 25" xfId="1544"/>
    <cellStyle name="Финансовый 3 26" xfId="1545"/>
    <cellStyle name="Финансовый 3 27" xfId="1546"/>
    <cellStyle name="Финансовый 3 28" xfId="1547"/>
    <cellStyle name="Финансовый 3 29" xfId="1653"/>
    <cellStyle name="Финансовый 3 3" xfId="1548"/>
    <cellStyle name="Финансовый 3 3 2" xfId="1549"/>
    <cellStyle name="Финансовый 3 3 3" xfId="1550"/>
    <cellStyle name="Финансовый 3 4" xfId="1551"/>
    <cellStyle name="Финансовый 3 5" xfId="1552"/>
    <cellStyle name="Финансовый 3 6" xfId="1553"/>
    <cellStyle name="Финансовый 3 7" xfId="1554"/>
    <cellStyle name="Финансовый 3 8" xfId="1555"/>
    <cellStyle name="Финансовый 3 9" xfId="1556"/>
    <cellStyle name="Финансовый 4" xfId="1557"/>
    <cellStyle name="Финансовый 4 2" xfId="1558"/>
    <cellStyle name="Финансовый 4 2 2" xfId="1559"/>
    <cellStyle name="Финансовый 4 2 2 2" xfId="1560"/>
    <cellStyle name="Финансовый 4 2 2 3" xfId="1561"/>
    <cellStyle name="Финансовый 4 2 3" xfId="1562"/>
    <cellStyle name="Финансовый 4 2 4" xfId="1563"/>
    <cellStyle name="Финансовый 4 2 5" xfId="1656"/>
    <cellStyle name="Финансовый 4 3" xfId="1564"/>
    <cellStyle name="Финансовый 4 4" xfId="1565"/>
    <cellStyle name="Финансовый 4 4 2" xfId="1566"/>
    <cellStyle name="Финансовый 4 4 2 2" xfId="1567"/>
    <cellStyle name="Финансовый 4 4 2 3" xfId="1568"/>
    <cellStyle name="Финансовый 4 4 3" xfId="1569"/>
    <cellStyle name="Финансовый 4 4 4" xfId="1570"/>
    <cellStyle name="Финансовый 4 4 5" xfId="1657"/>
    <cellStyle name="Финансовый 5" xfId="1571"/>
    <cellStyle name="Финансовый 5 2" xfId="1572"/>
    <cellStyle name="Финансовый 5 2 2" xfId="1573"/>
    <cellStyle name="Финансовый 5 2 2 2" xfId="1574"/>
    <cellStyle name="Финансовый 5 2 2 3" xfId="1660"/>
    <cellStyle name="Финансовый 5 2 3" xfId="1575"/>
    <cellStyle name="Финансовый 5 2 3 2" xfId="1576"/>
    <cellStyle name="Финансовый 5 2 3 3" xfId="1577"/>
    <cellStyle name="Финансовый 5 2 4" xfId="1578"/>
    <cellStyle name="Финансовый 5 2 5" xfId="1579"/>
    <cellStyle name="Финансовый 5 2 6" xfId="1659"/>
    <cellStyle name="Финансовый 5 3" xfId="1580"/>
    <cellStyle name="Финансовый 5 4" xfId="1581"/>
    <cellStyle name="Финансовый 5 4 2" xfId="1582"/>
    <cellStyle name="Финансовый 5 4 3" xfId="1661"/>
    <cellStyle name="Финансовый 5 5" xfId="1583"/>
    <cellStyle name="Финансовый 5 6" xfId="1584"/>
    <cellStyle name="Финансовый 5 6 2" xfId="1585"/>
    <cellStyle name="Финансовый 5 6 3" xfId="1586"/>
    <cellStyle name="Финансовый 5 7" xfId="1587"/>
    <cellStyle name="Финансовый 5 7 2" xfId="1588"/>
    <cellStyle name="Финансовый 5 8" xfId="1589"/>
    <cellStyle name="Финансовый 5 9" xfId="1658"/>
    <cellStyle name="Финансовый 6" xfId="1590"/>
    <cellStyle name="Финансовый 6 2" xfId="1591"/>
    <cellStyle name="Финансовый 6 3" xfId="1592"/>
    <cellStyle name="Финансовый 6 3 2" xfId="1593"/>
    <cellStyle name="Финансовый 6 3 2 2" xfId="1594"/>
    <cellStyle name="Финансовый 6 3 2 2 2" xfId="1595"/>
    <cellStyle name="Финансовый 6 3 2 2 3" xfId="1596"/>
    <cellStyle name="Финансовый 6 3 2 3" xfId="1597"/>
    <cellStyle name="Финансовый 6 3 2 4" xfId="1598"/>
    <cellStyle name="Финансовый 6 3 2 5" xfId="1599"/>
    <cellStyle name="Финансовый 6 3 2 6" xfId="1600"/>
    <cellStyle name="Финансовый 6 3 2 7" xfId="1601"/>
    <cellStyle name="Финансовый 6 3 2 8" xfId="1664"/>
    <cellStyle name="Финансовый 6 3 3" xfId="1602"/>
    <cellStyle name="Финансовый 6 3 3 2" xfId="1603"/>
    <cellStyle name="Финансовый 6 3 3 3" xfId="1604"/>
    <cellStyle name="Финансовый 6 3 4" xfId="1605"/>
    <cellStyle name="Финансовый 6 3 5" xfId="1606"/>
    <cellStyle name="Финансовый 6 3 6" xfId="1607"/>
    <cellStyle name="Финансовый 6 3 7" xfId="1608"/>
    <cellStyle name="Финансовый 6 3 8" xfId="1609"/>
    <cellStyle name="Финансовый 6 3 9" xfId="1663"/>
    <cellStyle name="Финансовый 6 4" xfId="1610"/>
    <cellStyle name="Финансовый 6 4 2" xfId="1611"/>
    <cellStyle name="Финансовый 6 4 3" xfId="1612"/>
    <cellStyle name="Финансовый 6 5" xfId="1613"/>
    <cellStyle name="Финансовый 6 6" xfId="1614"/>
    <cellStyle name="Финансовый 6 7" xfId="1662"/>
    <cellStyle name="Финансовый 7" xfId="7"/>
    <cellStyle name="Финансовый 7 2" xfId="1616"/>
    <cellStyle name="Финансовый 7 2 2" xfId="1617"/>
    <cellStyle name="Финансовый 7 2 2 2" xfId="1618"/>
    <cellStyle name="Финансовый 7 2 2 2 2" xfId="1619"/>
    <cellStyle name="Финансовый 7 2 2 2 3" xfId="1620"/>
    <cellStyle name="Финансовый 7 2 2 3" xfId="1621"/>
    <cellStyle name="Финансовый 7 2 2 4" xfId="1622"/>
    <cellStyle name="Финансовый 7 2 2 5" xfId="1623"/>
    <cellStyle name="Финансовый 7 2 2 6" xfId="1624"/>
    <cellStyle name="Финансовый 7 2 2 7" xfId="1625"/>
    <cellStyle name="Финансовый 7 2 2 8" xfId="1666"/>
    <cellStyle name="Финансовый 7 2 3" xfId="1626"/>
    <cellStyle name="Финансовый 7 2 3 2" xfId="1627"/>
    <cellStyle name="Финансовый 7 2 3 3" xfId="1628"/>
    <cellStyle name="Финансовый 7 2 4" xfId="1629"/>
    <cellStyle name="Финансовый 7 2 5" xfId="1630"/>
    <cellStyle name="Финансовый 7 2 6" xfId="1631"/>
    <cellStyle name="Финансовый 7 2 7" xfId="1632"/>
    <cellStyle name="Финансовый 7 2 8" xfId="1633"/>
    <cellStyle name="Финансовый 7 2 9" xfId="1665"/>
    <cellStyle name="Финансовый 7 3" xfId="1634"/>
    <cellStyle name="Финансовый 7 4" xfId="1615"/>
    <cellStyle name="Финансовый 8" xfId="1635"/>
    <cellStyle name="Финансовый 82" xfId="1636"/>
    <cellStyle name="Финансовый 9" xfId="1637"/>
    <cellStyle name="Хороший 2" xfId="1638"/>
    <cellStyle name="Хороший 2 2" xfId="1639"/>
    <cellStyle name="Хороший 2 3" xfId="1640"/>
  </cellStyles>
  <dxfs count="0"/>
  <tableStyles count="0" defaultTableStyle="TableStyleMedium2" defaultPivotStyle="PivotStyleLight16"/>
  <colors>
    <mruColors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19"/>
  <sheetViews>
    <sheetView tabSelected="1" zoomScale="90" zoomScaleNormal="90" workbookViewId="0">
      <selection activeCell="M8" sqref="M8"/>
    </sheetView>
  </sheetViews>
  <sheetFormatPr defaultRowHeight="12.75" outlineLevelRow="1"/>
  <cols>
    <col min="1" max="1" width="9.28515625" style="2" customWidth="1"/>
    <col min="2" max="2" width="13.7109375" style="2" customWidth="1"/>
    <col min="3" max="3" width="60.140625" style="2" customWidth="1"/>
    <col min="4" max="4" width="10.42578125" style="2" customWidth="1"/>
    <col min="5" max="5" width="8.85546875" style="2" customWidth="1"/>
    <col min="6" max="6" width="8" style="2" customWidth="1"/>
    <col min="7" max="7" width="10.28515625" style="2" customWidth="1"/>
    <col min="8" max="8" width="7.7109375" style="2" customWidth="1"/>
    <col min="9" max="9" width="15" style="27" customWidth="1"/>
    <col min="10" max="10" width="13.140625" style="27" customWidth="1"/>
    <col min="11" max="11" width="11.85546875" style="27" bestFit="1" customWidth="1"/>
    <col min="12" max="12" width="16.7109375" style="28" customWidth="1"/>
    <col min="13" max="13" width="13.5703125" style="28" customWidth="1"/>
    <col min="14" max="16" width="9.140625" style="2" customWidth="1"/>
    <col min="17" max="17" width="13.28515625" style="2" customWidth="1"/>
    <col min="18" max="18" width="12.85546875" style="2" customWidth="1"/>
    <col min="19" max="19" width="14.140625" style="2" customWidth="1"/>
    <col min="20" max="20" width="13.7109375" style="2" customWidth="1"/>
    <col min="21" max="21" width="15.85546875" style="2" customWidth="1"/>
    <col min="22" max="22" width="15.42578125" style="2" customWidth="1"/>
    <col min="23" max="23" width="11.7109375" style="2" customWidth="1"/>
    <col min="24" max="24" width="12.85546875" style="2" customWidth="1"/>
    <col min="25" max="25" width="14.5703125" style="2" customWidth="1"/>
    <col min="26" max="26" width="15.28515625" style="2" customWidth="1"/>
    <col min="27" max="16384" width="9.140625" style="2"/>
  </cols>
  <sheetData>
    <row r="2" spans="1:26">
      <c r="A2" s="15"/>
      <c r="B2" s="15"/>
      <c r="C2" s="201" t="s">
        <v>581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</row>
    <row r="3" spans="1:26" ht="15" customHeight="1">
      <c r="A3" s="201" t="s">
        <v>582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</row>
    <row r="4" spans="1:26" ht="15" customHeight="1">
      <c r="A4" s="16"/>
      <c r="B4" s="16"/>
      <c r="C4" s="201" t="s">
        <v>578</v>
      </c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</row>
    <row r="5" spans="1:26">
      <c r="D5" s="66"/>
    </row>
    <row r="6" spans="1:26" s="5" customFormat="1" ht="51" customHeight="1">
      <c r="A6" s="202" t="s">
        <v>93</v>
      </c>
      <c r="B6" s="203" t="s">
        <v>144</v>
      </c>
      <c r="C6" s="204"/>
      <c r="D6" s="204"/>
      <c r="E6" s="204"/>
      <c r="F6" s="204"/>
      <c r="G6" s="205"/>
      <c r="H6" s="206" t="s">
        <v>98</v>
      </c>
      <c r="I6" s="207" t="s">
        <v>99</v>
      </c>
      <c r="J6" s="208"/>
      <c r="K6" s="208"/>
      <c r="L6" s="209"/>
      <c r="M6" s="203" t="s">
        <v>148</v>
      </c>
      <c r="N6" s="204"/>
      <c r="O6" s="204"/>
      <c r="P6" s="205"/>
      <c r="Q6" s="203" t="s">
        <v>152</v>
      </c>
      <c r="R6" s="204"/>
      <c r="S6" s="204"/>
      <c r="T6" s="204"/>
      <c r="U6" s="204"/>
      <c r="V6" s="204"/>
      <c r="W6" s="204"/>
      <c r="X6" s="205"/>
      <c r="Y6" s="206" t="s">
        <v>153</v>
      </c>
      <c r="Z6" s="206" t="s">
        <v>154</v>
      </c>
    </row>
    <row r="7" spans="1:26" s="5" customFormat="1" ht="72" customHeight="1">
      <c r="A7" s="202"/>
      <c r="B7" s="206" t="s">
        <v>145</v>
      </c>
      <c r="C7" s="206" t="s">
        <v>94</v>
      </c>
      <c r="D7" s="206" t="s">
        <v>95</v>
      </c>
      <c r="E7" s="203" t="s">
        <v>146</v>
      </c>
      <c r="F7" s="205"/>
      <c r="G7" s="206" t="s">
        <v>147</v>
      </c>
      <c r="H7" s="206"/>
      <c r="I7" s="218" t="s">
        <v>100</v>
      </c>
      <c r="J7" s="218" t="s">
        <v>101</v>
      </c>
      <c r="K7" s="218" t="s">
        <v>102</v>
      </c>
      <c r="L7" s="218" t="s">
        <v>103</v>
      </c>
      <c r="M7" s="203" t="s">
        <v>104</v>
      </c>
      <c r="N7" s="205"/>
      <c r="O7" s="206" t="s">
        <v>150</v>
      </c>
      <c r="P7" s="206" t="s">
        <v>151</v>
      </c>
      <c r="Q7" s="203" t="s">
        <v>105</v>
      </c>
      <c r="R7" s="205"/>
      <c r="S7" s="203" t="s">
        <v>108</v>
      </c>
      <c r="T7" s="205"/>
      <c r="U7" s="203" t="s">
        <v>109</v>
      </c>
      <c r="V7" s="205"/>
      <c r="W7" s="203" t="s">
        <v>110</v>
      </c>
      <c r="X7" s="205"/>
      <c r="Y7" s="206"/>
      <c r="Z7" s="206"/>
    </row>
    <row r="8" spans="1:26" s="5" customFormat="1" ht="60.75" customHeight="1">
      <c r="A8" s="202"/>
      <c r="B8" s="206"/>
      <c r="C8" s="206"/>
      <c r="D8" s="206"/>
      <c r="E8" s="40" t="s">
        <v>96</v>
      </c>
      <c r="F8" s="40" t="s">
        <v>97</v>
      </c>
      <c r="G8" s="206"/>
      <c r="H8" s="206"/>
      <c r="I8" s="218"/>
      <c r="J8" s="218"/>
      <c r="K8" s="218"/>
      <c r="L8" s="218"/>
      <c r="M8" s="42" t="s">
        <v>13</v>
      </c>
      <c r="N8" s="40" t="s">
        <v>149</v>
      </c>
      <c r="O8" s="206"/>
      <c r="P8" s="206"/>
      <c r="Q8" s="41" t="s">
        <v>106</v>
      </c>
      <c r="R8" s="40" t="s">
        <v>107</v>
      </c>
      <c r="S8" s="41" t="s">
        <v>106</v>
      </c>
      <c r="T8" s="40" t="s">
        <v>107</v>
      </c>
      <c r="U8" s="40" t="s">
        <v>100</v>
      </c>
      <c r="V8" s="19" t="s">
        <v>101</v>
      </c>
      <c r="W8" s="40" t="s">
        <v>106</v>
      </c>
      <c r="X8" s="40" t="s">
        <v>107</v>
      </c>
      <c r="Y8" s="206"/>
      <c r="Z8" s="206"/>
    </row>
    <row r="9" spans="1:26">
      <c r="A9" s="40">
        <v>1</v>
      </c>
      <c r="B9" s="40">
        <v>2</v>
      </c>
      <c r="C9" s="40">
        <v>3</v>
      </c>
      <c r="D9" s="40">
        <v>4</v>
      </c>
      <c r="E9" s="40">
        <v>5</v>
      </c>
      <c r="F9" s="40">
        <v>6</v>
      </c>
      <c r="G9" s="40">
        <v>7</v>
      </c>
      <c r="H9" s="40">
        <v>8</v>
      </c>
      <c r="I9" s="42">
        <v>9</v>
      </c>
      <c r="J9" s="42">
        <v>10</v>
      </c>
      <c r="K9" s="42">
        <v>11</v>
      </c>
      <c r="L9" s="42">
        <v>12</v>
      </c>
      <c r="M9" s="42">
        <v>13</v>
      </c>
      <c r="N9" s="40">
        <v>14</v>
      </c>
      <c r="O9" s="40">
        <v>15</v>
      </c>
      <c r="P9" s="40">
        <v>16</v>
      </c>
      <c r="Q9" s="40">
        <v>17</v>
      </c>
      <c r="R9" s="40">
        <v>18</v>
      </c>
      <c r="S9" s="40">
        <v>19</v>
      </c>
      <c r="T9" s="40">
        <v>20</v>
      </c>
      <c r="U9" s="40">
        <v>21</v>
      </c>
      <c r="V9" s="40">
        <v>22</v>
      </c>
      <c r="W9" s="40">
        <v>23</v>
      </c>
      <c r="X9" s="40">
        <v>24</v>
      </c>
      <c r="Y9" s="1">
        <v>25</v>
      </c>
      <c r="Z9" s="1">
        <v>26</v>
      </c>
    </row>
    <row r="10" spans="1:26" ht="54.75" customHeight="1">
      <c r="A10" s="40"/>
      <c r="B10" s="40" t="s">
        <v>156</v>
      </c>
      <c r="C10" s="96" t="s">
        <v>362</v>
      </c>
      <c r="D10" s="4"/>
      <c r="E10" s="74">
        <v>174227</v>
      </c>
      <c r="F10" s="74">
        <v>172018</v>
      </c>
      <c r="G10" s="212" t="s">
        <v>363</v>
      </c>
      <c r="H10" s="215" t="s">
        <v>575</v>
      </c>
      <c r="I10" s="74">
        <f>I11+I42+I196+I210</f>
        <v>2222609</v>
      </c>
      <c r="J10" s="74">
        <f>J11+J42+J196+J210</f>
        <v>1624774</v>
      </c>
      <c r="K10" s="90">
        <f>J10-I10</f>
        <v>-597835</v>
      </c>
      <c r="L10" s="23"/>
      <c r="M10" s="74">
        <f>M11+M42+M196+M210</f>
        <v>1624774</v>
      </c>
      <c r="N10" s="33"/>
      <c r="O10" s="33"/>
      <c r="P10" s="26"/>
      <c r="Q10" s="1"/>
      <c r="R10" s="1"/>
      <c r="S10" s="6">
        <v>55</v>
      </c>
      <c r="T10" s="6">
        <v>54.64</v>
      </c>
      <c r="U10" s="6"/>
      <c r="V10" s="6"/>
      <c r="W10" s="6"/>
      <c r="X10" s="6"/>
      <c r="Y10" s="1"/>
      <c r="Z10" s="1"/>
    </row>
    <row r="11" spans="1:26" ht="15" customHeight="1">
      <c r="A11" s="57" t="s">
        <v>65</v>
      </c>
      <c r="B11" s="69"/>
      <c r="C11" s="49" t="s">
        <v>111</v>
      </c>
      <c r="D11" s="50"/>
      <c r="E11" s="54">
        <f>E12+E14+E16+E20+E26+E40</f>
        <v>48</v>
      </c>
      <c r="F11" s="54">
        <f>F12+F14+F16+F20+F26+F40</f>
        <v>48</v>
      </c>
      <c r="G11" s="213"/>
      <c r="H11" s="216"/>
      <c r="I11" s="70">
        <f>I12+I14+I16+I20+I26+I40</f>
        <v>448182</v>
      </c>
      <c r="J11" s="70">
        <f>J12+J14+J16+J20+J26+J40</f>
        <v>448182</v>
      </c>
      <c r="K11" s="99">
        <f>K12+K14+K16+K20+K26+K40</f>
        <v>0</v>
      </c>
      <c r="L11" s="170"/>
      <c r="M11" s="70">
        <f>M12+M14+M16+M20+M26+M40</f>
        <v>448182</v>
      </c>
      <c r="N11" s="33"/>
      <c r="O11" s="33"/>
      <c r="P11" s="26"/>
      <c r="Q11" s="1"/>
      <c r="R11" s="1"/>
      <c r="S11" s="6"/>
      <c r="T11" s="6"/>
      <c r="U11" s="6"/>
      <c r="V11" s="6"/>
      <c r="W11" s="6"/>
      <c r="X11" s="6"/>
      <c r="Y11" s="1"/>
      <c r="Z11" s="1"/>
    </row>
    <row r="12" spans="1:26" ht="19.5" customHeight="1">
      <c r="A12" s="58" t="s">
        <v>69</v>
      </c>
      <c r="B12" s="40"/>
      <c r="C12" s="97" t="s">
        <v>424</v>
      </c>
      <c r="D12" s="50" t="s">
        <v>114</v>
      </c>
      <c r="E12" s="51">
        <f>E13</f>
        <v>1</v>
      </c>
      <c r="F12" s="51">
        <f>SUM(F13:F13)</f>
        <v>1</v>
      </c>
      <c r="G12" s="213"/>
      <c r="H12" s="216"/>
      <c r="I12" s="70">
        <f>I13</f>
        <v>148866</v>
      </c>
      <c r="J12" s="70">
        <f>J13</f>
        <v>148866</v>
      </c>
      <c r="K12" s="90">
        <f t="shared" ref="K12:K63" si="0">I12-J12</f>
        <v>0</v>
      </c>
      <c r="L12" s="25"/>
      <c r="M12" s="70">
        <f>M13</f>
        <v>148866</v>
      </c>
      <c r="N12" s="26"/>
      <c r="O12" s="26"/>
      <c r="P12" s="26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 hidden="1" customHeight="1" outlineLevel="1">
      <c r="A13" s="59" t="s">
        <v>49</v>
      </c>
      <c r="B13" s="40"/>
      <c r="C13" s="98" t="s">
        <v>425</v>
      </c>
      <c r="D13" s="86" t="s">
        <v>114</v>
      </c>
      <c r="E13" s="87">
        <v>1</v>
      </c>
      <c r="F13" s="88">
        <v>1</v>
      </c>
      <c r="G13" s="213"/>
      <c r="H13" s="216"/>
      <c r="I13" s="99">
        <v>148866</v>
      </c>
      <c r="J13" s="99">
        <v>148866</v>
      </c>
      <c r="K13" s="90">
        <f t="shared" si="0"/>
        <v>0</v>
      </c>
      <c r="L13" s="71"/>
      <c r="M13" s="99">
        <v>148866</v>
      </c>
      <c r="N13" s="26"/>
      <c r="O13" s="26"/>
      <c r="P13" s="26"/>
      <c r="Q13" s="1"/>
      <c r="R13" s="1"/>
      <c r="S13" s="7"/>
      <c r="T13" s="1"/>
      <c r="U13" s="1"/>
      <c r="V13" s="1"/>
      <c r="W13" s="1"/>
      <c r="X13" s="1"/>
      <c r="Y13" s="1"/>
      <c r="Z13" s="1"/>
    </row>
    <row r="14" spans="1:26" ht="19.5" customHeight="1" collapsed="1">
      <c r="A14" s="58" t="s">
        <v>70</v>
      </c>
      <c r="B14" s="40"/>
      <c r="C14" s="97" t="s">
        <v>426</v>
      </c>
      <c r="D14" s="50" t="s">
        <v>114</v>
      </c>
      <c r="E14" s="51">
        <f>E15</f>
        <v>1</v>
      </c>
      <c r="F14" s="55">
        <f>F15</f>
        <v>1</v>
      </c>
      <c r="G14" s="213"/>
      <c r="H14" s="216"/>
      <c r="I14" s="70">
        <f>I15</f>
        <v>43306</v>
      </c>
      <c r="J14" s="70">
        <f>J15</f>
        <v>43306</v>
      </c>
      <c r="K14" s="90">
        <f t="shared" si="0"/>
        <v>0</v>
      </c>
      <c r="L14" s="71"/>
      <c r="M14" s="70">
        <f>M15</f>
        <v>43306</v>
      </c>
      <c r="N14" s="26"/>
      <c r="O14" s="26"/>
      <c r="P14" s="26"/>
      <c r="Q14" s="1"/>
      <c r="R14" s="1"/>
      <c r="S14" s="7"/>
      <c r="T14" s="1"/>
      <c r="U14" s="1"/>
      <c r="V14" s="1"/>
      <c r="W14" s="1"/>
      <c r="X14" s="1"/>
      <c r="Y14" s="1"/>
      <c r="Z14" s="1"/>
    </row>
    <row r="15" spans="1:26" ht="17.25" hidden="1" customHeight="1" outlineLevel="1">
      <c r="A15" s="59" t="s">
        <v>56</v>
      </c>
      <c r="B15" s="40"/>
      <c r="C15" s="98" t="s">
        <v>427</v>
      </c>
      <c r="D15" s="86" t="s">
        <v>114</v>
      </c>
      <c r="E15" s="87">
        <v>1</v>
      </c>
      <c r="F15" s="88">
        <v>1</v>
      </c>
      <c r="G15" s="213"/>
      <c r="H15" s="216"/>
      <c r="I15" s="99">
        <v>43306</v>
      </c>
      <c r="J15" s="99">
        <v>43306</v>
      </c>
      <c r="K15" s="90">
        <f t="shared" si="0"/>
        <v>0</v>
      </c>
      <c r="L15" s="71"/>
      <c r="M15" s="99">
        <v>43306</v>
      </c>
      <c r="N15" s="26"/>
      <c r="O15" s="26"/>
      <c r="P15" s="26"/>
      <c r="Q15" s="1"/>
      <c r="R15" s="1"/>
      <c r="S15" s="7"/>
      <c r="T15" s="1"/>
      <c r="U15" s="1"/>
      <c r="V15" s="1"/>
      <c r="W15" s="1"/>
      <c r="X15" s="1"/>
      <c r="Y15" s="1"/>
      <c r="Z15" s="1"/>
    </row>
    <row r="16" spans="1:26" ht="27.75" customHeight="1" collapsed="1">
      <c r="A16" s="58" t="s">
        <v>90</v>
      </c>
      <c r="B16" s="8"/>
      <c r="C16" s="97" t="s">
        <v>428</v>
      </c>
      <c r="D16" s="50" t="s">
        <v>112</v>
      </c>
      <c r="E16" s="51">
        <f>E17</f>
        <v>2</v>
      </c>
      <c r="F16" s="54">
        <f t="shared" ref="F16" si="1">F17</f>
        <v>2</v>
      </c>
      <c r="G16" s="213"/>
      <c r="H16" s="216"/>
      <c r="I16" s="70">
        <f>I17</f>
        <v>2364</v>
      </c>
      <c r="J16" s="70">
        <f t="shared" ref="J16" si="2">J17</f>
        <v>2364</v>
      </c>
      <c r="K16" s="90">
        <f t="shared" si="0"/>
        <v>0</v>
      </c>
      <c r="L16" s="169"/>
      <c r="M16" s="70">
        <f t="shared" ref="M16" si="3">M17</f>
        <v>2364</v>
      </c>
      <c r="N16" s="26"/>
      <c r="O16" s="26"/>
      <c r="P16" s="26"/>
      <c r="Q16" s="1"/>
      <c r="R16" s="1"/>
      <c r="S16" s="7"/>
      <c r="T16" s="1"/>
      <c r="U16" s="1"/>
      <c r="V16" s="1"/>
      <c r="W16" s="1"/>
      <c r="X16" s="1"/>
      <c r="Y16" s="1"/>
      <c r="Z16" s="1"/>
    </row>
    <row r="17" spans="1:26" ht="26.25" customHeight="1">
      <c r="A17" s="60" t="s">
        <v>58</v>
      </c>
      <c r="B17" s="8"/>
      <c r="C17" s="100" t="s">
        <v>429</v>
      </c>
      <c r="D17" s="101" t="s">
        <v>112</v>
      </c>
      <c r="E17" s="102">
        <f>SUM(E18:E19)</f>
        <v>2</v>
      </c>
      <c r="F17" s="103">
        <f>SUM(F18:F19)</f>
        <v>2</v>
      </c>
      <c r="G17" s="213"/>
      <c r="H17" s="216"/>
      <c r="I17" s="104">
        <f>SUM(I18:I19)</f>
        <v>2364</v>
      </c>
      <c r="J17" s="104">
        <f>SUM(J18:J19)</f>
        <v>2364</v>
      </c>
      <c r="K17" s="90">
        <f t="shared" si="0"/>
        <v>0</v>
      </c>
      <c r="L17" s="169"/>
      <c r="M17" s="104">
        <f>SUM(M18:M19)</f>
        <v>2364</v>
      </c>
      <c r="N17" s="26"/>
      <c r="O17" s="26"/>
      <c r="P17" s="26"/>
      <c r="Q17" s="1"/>
      <c r="R17" s="1"/>
      <c r="S17" s="7"/>
      <c r="T17" s="1"/>
      <c r="U17" s="1"/>
      <c r="V17" s="1"/>
      <c r="W17" s="1"/>
      <c r="X17" s="1"/>
      <c r="Y17" s="1"/>
      <c r="Z17" s="1"/>
    </row>
    <row r="18" spans="1:26" ht="30.75" hidden="1" customHeight="1" outlineLevel="1">
      <c r="A18" s="59" t="s">
        <v>170</v>
      </c>
      <c r="B18" s="8"/>
      <c r="C18" s="98" t="s">
        <v>430</v>
      </c>
      <c r="D18" s="86" t="s">
        <v>112</v>
      </c>
      <c r="E18" s="87">
        <v>1</v>
      </c>
      <c r="F18" s="88">
        <v>1</v>
      </c>
      <c r="G18" s="213"/>
      <c r="H18" s="216"/>
      <c r="I18" s="99">
        <v>511</v>
      </c>
      <c r="J18" s="99">
        <v>511</v>
      </c>
      <c r="K18" s="90">
        <f t="shared" si="0"/>
        <v>0</v>
      </c>
      <c r="L18" s="24"/>
      <c r="M18" s="99">
        <v>511</v>
      </c>
      <c r="N18" s="26"/>
      <c r="O18" s="26"/>
      <c r="P18" s="26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9.5" hidden="1" customHeight="1" outlineLevel="1">
      <c r="A19" s="59" t="s">
        <v>171</v>
      </c>
      <c r="B19" s="40"/>
      <c r="C19" s="98" t="s">
        <v>425</v>
      </c>
      <c r="D19" s="86" t="s">
        <v>112</v>
      </c>
      <c r="E19" s="87">
        <v>1</v>
      </c>
      <c r="F19" s="88">
        <v>1</v>
      </c>
      <c r="G19" s="213"/>
      <c r="H19" s="216"/>
      <c r="I19" s="99">
        <v>1853</v>
      </c>
      <c r="J19" s="99">
        <v>1853</v>
      </c>
      <c r="K19" s="90">
        <f t="shared" si="0"/>
        <v>0</v>
      </c>
      <c r="L19" s="105"/>
      <c r="M19" s="99">
        <v>1853</v>
      </c>
      <c r="N19" s="26"/>
      <c r="O19" s="26"/>
      <c r="P19" s="26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.75" customHeight="1" collapsed="1">
      <c r="A20" s="58" t="s">
        <v>129</v>
      </c>
      <c r="B20" s="40"/>
      <c r="C20" s="106" t="s">
        <v>118</v>
      </c>
      <c r="D20" s="107"/>
      <c r="E20" s="108">
        <f>E21+E24</f>
        <v>3</v>
      </c>
      <c r="F20" s="55">
        <f t="shared" ref="F20" si="4">F21+F24</f>
        <v>3</v>
      </c>
      <c r="G20" s="213"/>
      <c r="H20" s="216"/>
      <c r="I20" s="81">
        <f>I21+I24</f>
        <v>5601</v>
      </c>
      <c r="J20" s="81">
        <f>J21+J24</f>
        <v>5601</v>
      </c>
      <c r="K20" s="67">
        <f>K21+K24</f>
        <v>0</v>
      </c>
      <c r="L20" s="72"/>
      <c r="M20" s="81">
        <f>M21+M24</f>
        <v>5601</v>
      </c>
      <c r="N20" s="26"/>
      <c r="O20" s="26"/>
      <c r="P20" s="26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>
      <c r="A21" s="60" t="s">
        <v>60</v>
      </c>
      <c r="B21" s="40"/>
      <c r="C21" s="100" t="s">
        <v>364</v>
      </c>
      <c r="D21" s="103" t="s">
        <v>112</v>
      </c>
      <c r="E21" s="103">
        <f>SUM(E22:E23)</f>
        <v>2</v>
      </c>
      <c r="F21" s="53">
        <f>SUM(F22:F23)</f>
        <v>2</v>
      </c>
      <c r="G21" s="213"/>
      <c r="H21" s="216"/>
      <c r="I21" s="78">
        <f>SUM(I22:I23)</f>
        <v>3380</v>
      </c>
      <c r="J21" s="78">
        <f>SUM(J22:J23)</f>
        <v>3380</v>
      </c>
      <c r="K21" s="90">
        <f t="shared" si="0"/>
        <v>0</v>
      </c>
      <c r="L21" s="165"/>
      <c r="M21" s="78">
        <f>SUM(M22:M23)</f>
        <v>3380</v>
      </c>
      <c r="N21" s="26"/>
      <c r="O21" s="26"/>
      <c r="P21" s="26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53.25" hidden="1" customHeight="1" outlineLevel="1">
      <c r="A22" s="59" t="s">
        <v>173</v>
      </c>
      <c r="B22" s="40"/>
      <c r="C22" s="98" t="s">
        <v>365</v>
      </c>
      <c r="D22" s="88" t="s">
        <v>112</v>
      </c>
      <c r="E22" s="88">
        <v>1</v>
      </c>
      <c r="F22" s="83">
        <v>1</v>
      </c>
      <c r="G22" s="213"/>
      <c r="H22" s="216"/>
      <c r="I22" s="67">
        <v>1690</v>
      </c>
      <c r="J22" s="67">
        <v>1690</v>
      </c>
      <c r="K22" s="90">
        <f t="shared" si="0"/>
        <v>0</v>
      </c>
      <c r="L22" s="165"/>
      <c r="M22" s="67">
        <v>1690</v>
      </c>
      <c r="N22" s="26"/>
      <c r="O22" s="26"/>
      <c r="P22" s="26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48.75" hidden="1" customHeight="1" outlineLevel="1">
      <c r="A23" s="59" t="s">
        <v>175</v>
      </c>
      <c r="B23" s="42"/>
      <c r="C23" s="98" t="s">
        <v>431</v>
      </c>
      <c r="D23" s="88" t="s">
        <v>112</v>
      </c>
      <c r="E23" s="88">
        <v>1</v>
      </c>
      <c r="F23" s="83">
        <v>1</v>
      </c>
      <c r="G23" s="213"/>
      <c r="H23" s="216"/>
      <c r="I23" s="67">
        <v>1690</v>
      </c>
      <c r="J23" s="67">
        <v>1690</v>
      </c>
      <c r="K23" s="90">
        <f t="shared" si="0"/>
        <v>0</v>
      </c>
      <c r="L23" s="169"/>
      <c r="M23" s="67">
        <v>1690</v>
      </c>
      <c r="N23" s="26"/>
      <c r="O23" s="26"/>
      <c r="P23" s="26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collapsed="1">
      <c r="A24" s="60" t="s">
        <v>61</v>
      </c>
      <c r="B24" s="40"/>
      <c r="C24" s="109" t="s">
        <v>113</v>
      </c>
      <c r="D24" s="101" t="s">
        <v>114</v>
      </c>
      <c r="E24" s="110">
        <f>E25</f>
        <v>1</v>
      </c>
      <c r="F24" s="111">
        <f>SUM(F25:F25)</f>
        <v>1</v>
      </c>
      <c r="G24" s="213"/>
      <c r="H24" s="216"/>
      <c r="I24" s="104">
        <f>SUM(I25:I25)</f>
        <v>2221</v>
      </c>
      <c r="J24" s="104">
        <f>SUM(J25:J25)</f>
        <v>2221</v>
      </c>
      <c r="K24" s="104">
        <f>SUM(K25:K25)</f>
        <v>0</v>
      </c>
      <c r="L24" s="165"/>
      <c r="M24" s="104">
        <f>SUM(M25:M25)</f>
        <v>2221</v>
      </c>
      <c r="N24" s="26"/>
      <c r="O24" s="26"/>
      <c r="P24" s="26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60" hidden="1" customHeight="1" outlineLevel="1">
      <c r="A25" s="59" t="s">
        <v>130</v>
      </c>
      <c r="B25" s="40"/>
      <c r="C25" s="98" t="s">
        <v>432</v>
      </c>
      <c r="D25" s="86" t="s">
        <v>114</v>
      </c>
      <c r="E25" s="88">
        <v>1</v>
      </c>
      <c r="F25" s="87">
        <v>1</v>
      </c>
      <c r="G25" s="213"/>
      <c r="H25" s="216"/>
      <c r="I25" s="67">
        <v>2221</v>
      </c>
      <c r="J25" s="67">
        <v>2221</v>
      </c>
      <c r="K25" s="90">
        <f t="shared" si="0"/>
        <v>0</v>
      </c>
      <c r="L25" s="24"/>
      <c r="M25" s="67">
        <v>2221</v>
      </c>
      <c r="N25" s="26"/>
      <c r="O25" s="26"/>
      <c r="P25" s="26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2.5" customHeight="1" collapsed="1">
      <c r="A26" s="52">
        <v>5</v>
      </c>
      <c r="B26" s="40"/>
      <c r="C26" s="97" t="s">
        <v>115</v>
      </c>
      <c r="D26" s="50" t="s">
        <v>116</v>
      </c>
      <c r="E26" s="55">
        <f>SUM(E27:E39)</f>
        <v>40</v>
      </c>
      <c r="F26" s="192">
        <f t="shared" ref="F26" si="5">SUM(F27:F39)</f>
        <v>40</v>
      </c>
      <c r="G26" s="213"/>
      <c r="H26" s="216"/>
      <c r="I26" s="48">
        <f>SUM(I27:I39)</f>
        <v>199496</v>
      </c>
      <c r="J26" s="48">
        <f t="shared" ref="J26:K26" si="6">SUM(J27:J39)</f>
        <v>199496</v>
      </c>
      <c r="K26" s="76">
        <f t="shared" si="6"/>
        <v>0</v>
      </c>
      <c r="L26" s="165"/>
      <c r="M26" s="48">
        <f t="shared" ref="M26" si="7">SUM(M27:M39)</f>
        <v>199496</v>
      </c>
      <c r="N26" s="26"/>
      <c r="O26" s="26"/>
      <c r="P26" s="26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6" hidden="1" customHeight="1" outlineLevel="1">
      <c r="A27" s="59" t="s">
        <v>82</v>
      </c>
      <c r="B27" s="40"/>
      <c r="C27" s="112" t="s">
        <v>433</v>
      </c>
      <c r="D27" s="86" t="s">
        <v>116</v>
      </c>
      <c r="E27" s="113">
        <v>6</v>
      </c>
      <c r="F27" s="76">
        <v>6</v>
      </c>
      <c r="G27" s="213"/>
      <c r="H27" s="216"/>
      <c r="I27" s="67">
        <v>12776</v>
      </c>
      <c r="J27" s="67">
        <v>12776</v>
      </c>
      <c r="K27" s="90">
        <f t="shared" si="0"/>
        <v>0</v>
      </c>
      <c r="L27" s="23"/>
      <c r="M27" s="67">
        <v>12776</v>
      </c>
      <c r="N27" s="26"/>
      <c r="O27" s="26"/>
      <c r="P27" s="26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.75" hidden="1" customHeight="1" outlineLevel="1">
      <c r="A28" s="59" t="s">
        <v>83</v>
      </c>
      <c r="B28" s="40"/>
      <c r="C28" s="112" t="s">
        <v>434</v>
      </c>
      <c r="D28" s="86" t="s">
        <v>116</v>
      </c>
      <c r="E28" s="113">
        <v>15</v>
      </c>
      <c r="F28" s="76">
        <v>15</v>
      </c>
      <c r="G28" s="213"/>
      <c r="H28" s="216"/>
      <c r="I28" s="67">
        <v>24705</v>
      </c>
      <c r="J28" s="67">
        <v>24705</v>
      </c>
      <c r="K28" s="90">
        <f t="shared" si="0"/>
        <v>0</v>
      </c>
      <c r="L28" s="210"/>
      <c r="M28" s="67">
        <v>24705</v>
      </c>
      <c r="N28" s="26"/>
      <c r="O28" s="26"/>
      <c r="P28" s="26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.75" hidden="1" customHeight="1" outlineLevel="1">
      <c r="A29" s="59" t="s">
        <v>181</v>
      </c>
      <c r="B29" s="40"/>
      <c r="C29" s="112" t="s">
        <v>435</v>
      </c>
      <c r="D29" s="86" t="s">
        <v>116</v>
      </c>
      <c r="E29" s="113">
        <v>6</v>
      </c>
      <c r="F29" s="76">
        <v>6</v>
      </c>
      <c r="G29" s="213"/>
      <c r="H29" s="216"/>
      <c r="I29" s="67">
        <v>24721</v>
      </c>
      <c r="J29" s="67">
        <v>24721</v>
      </c>
      <c r="K29" s="90">
        <f t="shared" si="0"/>
        <v>0</v>
      </c>
      <c r="L29" s="211"/>
      <c r="M29" s="67">
        <v>24721</v>
      </c>
      <c r="N29" s="26"/>
      <c r="O29" s="26"/>
      <c r="P29" s="26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42.75" hidden="1" customHeight="1" outlineLevel="1">
      <c r="A30" s="59" t="s">
        <v>183</v>
      </c>
      <c r="B30" s="40"/>
      <c r="C30" s="112" t="s">
        <v>436</v>
      </c>
      <c r="D30" s="86" t="s">
        <v>116</v>
      </c>
      <c r="E30" s="113">
        <v>2</v>
      </c>
      <c r="F30" s="76">
        <v>2</v>
      </c>
      <c r="G30" s="213"/>
      <c r="H30" s="216"/>
      <c r="I30" s="67">
        <v>7416</v>
      </c>
      <c r="J30" s="67">
        <v>7416</v>
      </c>
      <c r="K30" s="90">
        <f t="shared" si="0"/>
        <v>0</v>
      </c>
      <c r="L30" s="169"/>
      <c r="M30" s="67">
        <v>7416</v>
      </c>
      <c r="N30" s="26"/>
      <c r="O30" s="26"/>
      <c r="P30" s="26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3" hidden="1" customHeight="1" outlineLevel="1">
      <c r="A31" s="59" t="s">
        <v>185</v>
      </c>
      <c r="B31" s="40"/>
      <c r="C31" s="112" t="s">
        <v>437</v>
      </c>
      <c r="D31" s="86" t="s">
        <v>116</v>
      </c>
      <c r="E31" s="113">
        <v>1</v>
      </c>
      <c r="F31" s="76">
        <v>1</v>
      </c>
      <c r="G31" s="213"/>
      <c r="H31" s="216"/>
      <c r="I31" s="67">
        <v>2817</v>
      </c>
      <c r="J31" s="67">
        <v>2817</v>
      </c>
      <c r="K31" s="90">
        <f t="shared" si="0"/>
        <v>0</v>
      </c>
      <c r="L31" s="135"/>
      <c r="M31" s="67">
        <v>2817</v>
      </c>
      <c r="N31" s="26"/>
      <c r="O31" s="26"/>
      <c r="P31" s="26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6.75" hidden="1" customHeight="1" outlineLevel="1">
      <c r="A32" s="59" t="s">
        <v>187</v>
      </c>
      <c r="B32" s="40"/>
      <c r="C32" s="112" t="s">
        <v>438</v>
      </c>
      <c r="D32" s="86" t="s">
        <v>116</v>
      </c>
      <c r="E32" s="113">
        <v>1</v>
      </c>
      <c r="F32" s="76">
        <v>1</v>
      </c>
      <c r="G32" s="213"/>
      <c r="H32" s="216"/>
      <c r="I32" s="67">
        <v>2049</v>
      </c>
      <c r="J32" s="67">
        <v>2049</v>
      </c>
      <c r="K32" s="90">
        <f t="shared" si="0"/>
        <v>0</v>
      </c>
      <c r="L32" s="169"/>
      <c r="M32" s="67">
        <v>2049</v>
      </c>
      <c r="N32" s="26"/>
      <c r="O32" s="26"/>
      <c r="P32" s="26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9.75" hidden="1" customHeight="1" outlineLevel="1">
      <c r="A33" s="59" t="s">
        <v>189</v>
      </c>
      <c r="B33" s="40"/>
      <c r="C33" s="112" t="s">
        <v>439</v>
      </c>
      <c r="D33" s="86" t="s">
        <v>116</v>
      </c>
      <c r="E33" s="113">
        <v>1</v>
      </c>
      <c r="F33" s="76">
        <v>1</v>
      </c>
      <c r="G33" s="213"/>
      <c r="H33" s="216"/>
      <c r="I33" s="67">
        <v>21412</v>
      </c>
      <c r="J33" s="67">
        <v>21412</v>
      </c>
      <c r="K33" s="90">
        <f t="shared" si="0"/>
        <v>0</v>
      </c>
      <c r="L33" s="169"/>
      <c r="M33" s="67">
        <v>21412</v>
      </c>
      <c r="N33" s="26"/>
      <c r="O33" s="26"/>
      <c r="P33" s="26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9.25" hidden="1" customHeight="1" outlineLevel="1">
      <c r="A34" s="59" t="s">
        <v>191</v>
      </c>
      <c r="B34" s="40"/>
      <c r="C34" s="112" t="s">
        <v>440</v>
      </c>
      <c r="D34" s="86" t="s">
        <v>116</v>
      </c>
      <c r="E34" s="113">
        <v>3</v>
      </c>
      <c r="F34" s="76">
        <v>3</v>
      </c>
      <c r="G34" s="213"/>
      <c r="H34" s="216"/>
      <c r="I34" s="67">
        <v>7500</v>
      </c>
      <c r="J34" s="67">
        <v>7500</v>
      </c>
      <c r="K34" s="90">
        <f t="shared" si="0"/>
        <v>0</v>
      </c>
      <c r="L34" s="135"/>
      <c r="M34" s="67">
        <v>7500</v>
      </c>
      <c r="N34" s="26"/>
      <c r="O34" s="26"/>
      <c r="P34" s="26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9" hidden="1" customHeight="1" outlineLevel="1">
      <c r="A35" s="59" t="s">
        <v>193</v>
      </c>
      <c r="B35" s="40"/>
      <c r="C35" s="112" t="s">
        <v>441</v>
      </c>
      <c r="D35" s="86" t="s">
        <v>116</v>
      </c>
      <c r="E35" s="113">
        <v>1</v>
      </c>
      <c r="F35" s="76">
        <v>1</v>
      </c>
      <c r="G35" s="213"/>
      <c r="H35" s="216"/>
      <c r="I35" s="67">
        <v>42470</v>
      </c>
      <c r="J35" s="67">
        <v>42470</v>
      </c>
      <c r="K35" s="90">
        <f t="shared" si="0"/>
        <v>0</v>
      </c>
      <c r="L35" s="169"/>
      <c r="M35" s="67">
        <v>42470</v>
      </c>
      <c r="N35" s="26"/>
      <c r="O35" s="26"/>
      <c r="P35" s="26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44.25" hidden="1" customHeight="1" outlineLevel="1">
      <c r="A36" s="59" t="s">
        <v>195</v>
      </c>
      <c r="B36" s="40"/>
      <c r="C36" s="112" t="s">
        <v>442</v>
      </c>
      <c r="D36" s="86" t="s">
        <v>116</v>
      </c>
      <c r="E36" s="113">
        <v>1</v>
      </c>
      <c r="F36" s="76">
        <v>1</v>
      </c>
      <c r="G36" s="213"/>
      <c r="H36" s="216"/>
      <c r="I36" s="67">
        <v>21000</v>
      </c>
      <c r="J36" s="67">
        <v>21000</v>
      </c>
      <c r="K36" s="90">
        <f t="shared" si="0"/>
        <v>0</v>
      </c>
      <c r="L36" s="170"/>
      <c r="M36" s="67">
        <v>21000</v>
      </c>
      <c r="N36" s="26"/>
      <c r="O36" s="26"/>
      <c r="P36" s="26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5.5" hidden="1" customHeight="1" outlineLevel="1">
      <c r="A37" s="59" t="s">
        <v>197</v>
      </c>
      <c r="B37" s="40"/>
      <c r="C37" s="112" t="s">
        <v>443</v>
      </c>
      <c r="D37" s="86" t="s">
        <v>116</v>
      </c>
      <c r="E37" s="113">
        <v>1</v>
      </c>
      <c r="F37" s="76">
        <v>1</v>
      </c>
      <c r="G37" s="213"/>
      <c r="H37" s="216"/>
      <c r="I37" s="67">
        <v>4300</v>
      </c>
      <c r="J37" s="67">
        <v>4300</v>
      </c>
      <c r="K37" s="90">
        <f t="shared" si="0"/>
        <v>0</v>
      </c>
      <c r="L37" s="23"/>
      <c r="M37" s="67">
        <v>4300</v>
      </c>
      <c r="N37" s="25"/>
      <c r="O37" s="25"/>
      <c r="P37" s="25"/>
      <c r="Q37" s="3"/>
      <c r="R37" s="3"/>
      <c r="S37" s="3"/>
      <c r="T37" s="3"/>
      <c r="U37" s="9"/>
      <c r="V37" s="10"/>
      <c r="W37" s="3"/>
      <c r="X37" s="1"/>
      <c r="Y37" s="1"/>
      <c r="Z37" s="1"/>
    </row>
    <row r="38" spans="1:26" ht="41.25" hidden="1" customHeight="1" outlineLevel="1">
      <c r="A38" s="59" t="s">
        <v>199</v>
      </c>
      <c r="B38" s="8"/>
      <c r="C38" s="114" t="s">
        <v>444</v>
      </c>
      <c r="D38" s="86" t="s">
        <v>116</v>
      </c>
      <c r="E38" s="113">
        <v>1</v>
      </c>
      <c r="F38" s="76">
        <v>1</v>
      </c>
      <c r="G38" s="213"/>
      <c r="H38" s="216"/>
      <c r="I38" s="67">
        <v>5330</v>
      </c>
      <c r="J38" s="67">
        <v>5330</v>
      </c>
      <c r="K38" s="90">
        <f t="shared" si="0"/>
        <v>0</v>
      </c>
      <c r="L38" s="165"/>
      <c r="M38" s="67">
        <v>5330</v>
      </c>
      <c r="N38" s="26"/>
      <c r="O38" s="26"/>
      <c r="P38" s="26"/>
      <c r="Q38" s="11"/>
      <c r="R38" s="1"/>
      <c r="S38" s="1"/>
      <c r="T38" s="1"/>
      <c r="U38" s="12"/>
      <c r="V38" s="1"/>
      <c r="W38" s="1"/>
      <c r="X38" s="1"/>
      <c r="Y38" s="1"/>
      <c r="Z38" s="1"/>
    </row>
    <row r="39" spans="1:26" ht="32.25" hidden="1" customHeight="1" outlineLevel="1">
      <c r="A39" s="59" t="s">
        <v>201</v>
      </c>
      <c r="B39" s="8"/>
      <c r="C39" s="20" t="s">
        <v>445</v>
      </c>
      <c r="D39" s="86" t="s">
        <v>116</v>
      </c>
      <c r="E39" s="113">
        <v>1</v>
      </c>
      <c r="F39" s="76">
        <v>1</v>
      </c>
      <c r="G39" s="213"/>
      <c r="H39" s="216"/>
      <c r="I39" s="67">
        <v>23000</v>
      </c>
      <c r="J39" s="67">
        <v>23000</v>
      </c>
      <c r="K39" s="90">
        <f t="shared" si="0"/>
        <v>0</v>
      </c>
      <c r="L39" s="71"/>
      <c r="M39" s="67">
        <v>23000</v>
      </c>
      <c r="N39" s="26"/>
      <c r="O39" s="26"/>
      <c r="P39" s="26"/>
      <c r="Q39" s="11"/>
      <c r="R39" s="1"/>
      <c r="S39" s="1"/>
      <c r="T39" s="1"/>
      <c r="U39" s="12"/>
      <c r="V39" s="1"/>
      <c r="W39" s="1"/>
      <c r="X39" s="1"/>
      <c r="Y39" s="1"/>
      <c r="Z39" s="1"/>
    </row>
    <row r="40" spans="1:26" ht="20.25" customHeight="1" collapsed="1">
      <c r="A40" s="58" t="s">
        <v>203</v>
      </c>
      <c r="B40" s="8"/>
      <c r="C40" s="49" t="s">
        <v>576</v>
      </c>
      <c r="D40" s="116" t="s">
        <v>125</v>
      </c>
      <c r="E40" s="51">
        <f>E41</f>
        <v>1</v>
      </c>
      <c r="F40" s="48">
        <f>F41</f>
        <v>1</v>
      </c>
      <c r="G40" s="213"/>
      <c r="H40" s="216"/>
      <c r="I40" s="117">
        <f>I41</f>
        <v>48549</v>
      </c>
      <c r="J40" s="117">
        <f>J41</f>
        <v>48549</v>
      </c>
      <c r="K40" s="90">
        <f t="shared" si="0"/>
        <v>0</v>
      </c>
      <c r="L40" s="71"/>
      <c r="M40" s="117">
        <f>M41</f>
        <v>48549</v>
      </c>
      <c r="N40" s="26"/>
      <c r="O40" s="26"/>
      <c r="P40" s="26"/>
      <c r="Q40" s="11"/>
      <c r="R40" s="1" t="s">
        <v>25</v>
      </c>
      <c r="S40" s="1"/>
      <c r="T40" s="1"/>
      <c r="U40" s="13"/>
      <c r="V40" s="1"/>
      <c r="W40" s="1"/>
      <c r="X40" s="1"/>
      <c r="Y40" s="1"/>
      <c r="Z40" s="1"/>
    </row>
    <row r="41" spans="1:26" ht="27.75" hidden="1" customHeight="1" outlineLevel="1">
      <c r="A41" s="59" t="s">
        <v>84</v>
      </c>
      <c r="B41" s="8"/>
      <c r="C41" s="118" t="s">
        <v>446</v>
      </c>
      <c r="D41" s="86" t="s">
        <v>125</v>
      </c>
      <c r="E41" s="87">
        <v>1</v>
      </c>
      <c r="F41" s="63">
        <v>1</v>
      </c>
      <c r="G41" s="213"/>
      <c r="H41" s="216"/>
      <c r="I41" s="99">
        <v>48549</v>
      </c>
      <c r="J41" s="99">
        <v>48549</v>
      </c>
      <c r="K41" s="90">
        <f t="shared" si="0"/>
        <v>0</v>
      </c>
      <c r="L41" s="38"/>
      <c r="M41" s="99">
        <v>48549</v>
      </c>
      <c r="N41" s="26"/>
      <c r="O41" s="26"/>
      <c r="P41" s="26"/>
      <c r="Q41" s="11"/>
      <c r="R41" s="1"/>
      <c r="S41" s="1"/>
      <c r="T41" s="1"/>
      <c r="U41" s="14"/>
      <c r="V41" s="1"/>
      <c r="W41" s="1"/>
      <c r="X41" s="1"/>
      <c r="Y41" s="1"/>
      <c r="Z41" s="1"/>
    </row>
    <row r="42" spans="1:26" ht="24" customHeight="1" collapsed="1">
      <c r="A42" s="57" t="s">
        <v>68</v>
      </c>
      <c r="B42" s="73"/>
      <c r="C42" s="49" t="s">
        <v>117</v>
      </c>
      <c r="D42" s="50"/>
      <c r="E42" s="54"/>
      <c r="F42" s="193"/>
      <c r="G42" s="213"/>
      <c r="H42" s="216"/>
      <c r="I42" s="70">
        <f>I43+I62+I78+I176</f>
        <v>1619761</v>
      </c>
      <c r="J42" s="70">
        <f>J43+J62+J78+J176</f>
        <v>1021926</v>
      </c>
      <c r="K42" s="74">
        <f>J42-I42</f>
        <v>-597835</v>
      </c>
      <c r="L42" s="71"/>
      <c r="M42" s="70">
        <f>M43+M62+M78+M176</f>
        <v>1021926</v>
      </c>
      <c r="N42" s="26"/>
      <c r="O42" s="26"/>
      <c r="P42" s="26"/>
      <c r="Q42" s="11"/>
      <c r="R42" s="1"/>
      <c r="S42" s="1"/>
      <c r="T42" s="1"/>
      <c r="U42" s="12"/>
      <c r="V42" s="1"/>
      <c r="W42" s="1"/>
      <c r="X42" s="1"/>
      <c r="Y42" s="1"/>
      <c r="Z42" s="1"/>
    </row>
    <row r="43" spans="1:26" ht="24.75" customHeight="1">
      <c r="A43" s="58" t="s">
        <v>69</v>
      </c>
      <c r="B43" s="8"/>
      <c r="C43" s="97" t="s">
        <v>447</v>
      </c>
      <c r="D43" s="50" t="s">
        <v>24</v>
      </c>
      <c r="E43" s="51">
        <f>SUM(E44:E61)</f>
        <v>24403</v>
      </c>
      <c r="F43" s="51">
        <f>SUM(F44:F61)</f>
        <v>16785.099999999999</v>
      </c>
      <c r="G43" s="213"/>
      <c r="H43" s="216"/>
      <c r="I43" s="48">
        <f>SUM(I44:I61)</f>
        <v>1397025</v>
      </c>
      <c r="J43" s="48">
        <f>SUM(J44:J61)</f>
        <v>808302</v>
      </c>
      <c r="K43" s="70">
        <f>J43-I43</f>
        <v>-588723</v>
      </c>
      <c r="L43" s="71"/>
      <c r="M43" s="48">
        <f>SUM(M44:M61)</f>
        <v>808302</v>
      </c>
      <c r="N43" s="63"/>
      <c r="O43" s="64"/>
      <c r="P43" s="63"/>
      <c r="Q43" s="65"/>
      <c r="R43" s="63"/>
      <c r="S43" s="63"/>
      <c r="T43" s="63"/>
      <c r="U43" s="12"/>
      <c r="V43" s="63"/>
      <c r="W43" s="63"/>
      <c r="X43" s="63"/>
      <c r="Y43" s="63"/>
      <c r="Z43" s="63"/>
    </row>
    <row r="44" spans="1:26" ht="80.25" customHeight="1" outlineLevel="1">
      <c r="A44" s="84" t="s">
        <v>49</v>
      </c>
      <c r="B44" s="73"/>
      <c r="C44" s="85" t="s">
        <v>453</v>
      </c>
      <c r="D44" s="86" t="s">
        <v>24</v>
      </c>
      <c r="E44" s="87">
        <v>1260</v>
      </c>
      <c r="F44" s="87">
        <v>0</v>
      </c>
      <c r="G44" s="213"/>
      <c r="H44" s="216"/>
      <c r="I44" s="89">
        <v>202759</v>
      </c>
      <c r="J44" s="89">
        <v>10858</v>
      </c>
      <c r="K44" s="90">
        <f>J44-I44</f>
        <v>-191901</v>
      </c>
      <c r="L44" s="165" t="s">
        <v>573</v>
      </c>
      <c r="M44" s="89">
        <v>10858</v>
      </c>
      <c r="N44" s="26"/>
      <c r="O44" s="157"/>
      <c r="P44" s="26"/>
      <c r="Q44" s="11"/>
      <c r="R44" s="1"/>
      <c r="S44" s="1"/>
      <c r="T44" s="1"/>
      <c r="U44" s="12"/>
      <c r="V44" s="1"/>
      <c r="W44" s="1"/>
      <c r="X44" s="1"/>
      <c r="Y44" s="1"/>
      <c r="Z44" s="1"/>
    </row>
    <row r="45" spans="1:26" ht="64.5" customHeight="1" outlineLevel="1">
      <c r="A45" s="84" t="s">
        <v>50</v>
      </c>
      <c r="B45" s="73"/>
      <c r="C45" s="85" t="s">
        <v>454</v>
      </c>
      <c r="D45" s="86" t="s">
        <v>24</v>
      </c>
      <c r="E45" s="87">
        <v>3000</v>
      </c>
      <c r="F45" s="87">
        <v>0</v>
      </c>
      <c r="G45" s="213"/>
      <c r="H45" s="216"/>
      <c r="I45" s="89">
        <v>184351</v>
      </c>
      <c r="J45" s="89">
        <v>59862</v>
      </c>
      <c r="K45" s="90">
        <f t="shared" ref="K45:K61" si="8">J45-I45</f>
        <v>-124489</v>
      </c>
      <c r="L45" s="165" t="s">
        <v>573</v>
      </c>
      <c r="M45" s="89">
        <v>59862</v>
      </c>
      <c r="N45" s="26"/>
      <c r="O45" s="83"/>
      <c r="P45" s="26"/>
      <c r="Q45" s="11"/>
      <c r="R45" s="1"/>
      <c r="S45" s="1"/>
      <c r="T45" s="1"/>
      <c r="U45" s="12"/>
      <c r="V45" s="1"/>
      <c r="W45" s="1"/>
      <c r="X45" s="1"/>
      <c r="Y45" s="1"/>
      <c r="Z45" s="1"/>
    </row>
    <row r="46" spans="1:26" ht="87.75" customHeight="1" outlineLevel="1">
      <c r="A46" s="84" t="s">
        <v>51</v>
      </c>
      <c r="B46" s="73"/>
      <c r="C46" s="95" t="s">
        <v>455</v>
      </c>
      <c r="D46" s="86" t="s">
        <v>24</v>
      </c>
      <c r="E46" s="87">
        <v>3357</v>
      </c>
      <c r="F46" s="87">
        <v>0</v>
      </c>
      <c r="G46" s="213"/>
      <c r="H46" s="216"/>
      <c r="I46" s="93">
        <v>260200</v>
      </c>
      <c r="J46" s="93">
        <v>0</v>
      </c>
      <c r="K46" s="90">
        <f t="shared" si="8"/>
        <v>-260200</v>
      </c>
      <c r="L46" s="165" t="s">
        <v>573</v>
      </c>
      <c r="M46" s="93">
        <v>0</v>
      </c>
      <c r="N46" s="26"/>
      <c r="O46" s="83"/>
      <c r="P46" s="26"/>
      <c r="Q46" s="11"/>
      <c r="R46" s="1"/>
      <c r="S46" s="1"/>
      <c r="T46" s="1"/>
      <c r="U46" s="12"/>
      <c r="V46" s="1"/>
      <c r="W46" s="1"/>
      <c r="X46" s="1"/>
      <c r="Y46" s="1"/>
      <c r="Z46" s="1"/>
    </row>
    <row r="47" spans="1:26" ht="69" customHeight="1" outlineLevel="1">
      <c r="A47" s="59" t="s">
        <v>52</v>
      </c>
      <c r="B47" s="8"/>
      <c r="C47" s="92" t="s">
        <v>456</v>
      </c>
      <c r="D47" s="86" t="s">
        <v>24</v>
      </c>
      <c r="E47" s="87">
        <v>935</v>
      </c>
      <c r="F47" s="87">
        <v>935</v>
      </c>
      <c r="G47" s="213"/>
      <c r="H47" s="216"/>
      <c r="I47" s="99">
        <v>52409</v>
      </c>
      <c r="J47" s="99">
        <v>49788</v>
      </c>
      <c r="K47" s="90">
        <f t="shared" si="8"/>
        <v>-2621</v>
      </c>
      <c r="L47" s="166" t="s">
        <v>574</v>
      </c>
      <c r="M47" s="99">
        <v>49788</v>
      </c>
      <c r="N47" s="26"/>
      <c r="O47" s="83"/>
      <c r="P47" s="26"/>
      <c r="Q47" s="11"/>
      <c r="R47" s="1"/>
      <c r="S47" s="1"/>
      <c r="T47" s="1"/>
      <c r="U47" s="12"/>
      <c r="V47" s="1"/>
      <c r="W47" s="1"/>
      <c r="X47" s="1"/>
      <c r="Y47" s="1"/>
      <c r="Z47" s="1"/>
    </row>
    <row r="48" spans="1:26" ht="69.75" customHeight="1" outlineLevel="1">
      <c r="A48" s="59" t="s">
        <v>62</v>
      </c>
      <c r="B48" s="8"/>
      <c r="C48" s="92" t="s">
        <v>457</v>
      </c>
      <c r="D48" s="86" t="s">
        <v>24</v>
      </c>
      <c r="E48" s="87">
        <v>244</v>
      </c>
      <c r="F48" s="87">
        <v>243.5</v>
      </c>
      <c r="G48" s="213"/>
      <c r="H48" s="216"/>
      <c r="I48" s="67">
        <v>20824</v>
      </c>
      <c r="J48" s="67">
        <v>19783</v>
      </c>
      <c r="K48" s="90">
        <f t="shared" si="8"/>
        <v>-1041</v>
      </c>
      <c r="L48" s="166" t="s">
        <v>574</v>
      </c>
      <c r="M48" s="67">
        <v>19783</v>
      </c>
      <c r="N48" s="26"/>
      <c r="O48" s="83"/>
      <c r="P48" s="26"/>
      <c r="Q48" s="11"/>
      <c r="R48" s="1"/>
      <c r="S48" s="1"/>
      <c r="T48" s="1"/>
      <c r="U48" s="12"/>
      <c r="V48" s="1"/>
      <c r="W48" s="1"/>
      <c r="X48" s="1"/>
      <c r="Y48" s="1"/>
      <c r="Z48" s="1"/>
    </row>
    <row r="49" spans="1:26" ht="63" customHeight="1" outlineLevel="1">
      <c r="A49" s="59" t="s">
        <v>63</v>
      </c>
      <c r="B49" s="8"/>
      <c r="C49" s="92" t="s">
        <v>458</v>
      </c>
      <c r="D49" s="86" t="s">
        <v>24</v>
      </c>
      <c r="E49" s="87">
        <v>662</v>
      </c>
      <c r="F49" s="87">
        <v>662.1</v>
      </c>
      <c r="G49" s="213"/>
      <c r="H49" s="216"/>
      <c r="I49" s="67">
        <v>37139</v>
      </c>
      <c r="J49" s="67">
        <v>35282</v>
      </c>
      <c r="K49" s="90">
        <f t="shared" si="8"/>
        <v>-1857</v>
      </c>
      <c r="L49" s="166" t="s">
        <v>574</v>
      </c>
      <c r="M49" s="67">
        <v>35282</v>
      </c>
      <c r="N49" s="26"/>
      <c r="O49" s="83"/>
      <c r="P49" s="26"/>
      <c r="Q49" s="11"/>
      <c r="R49" s="1"/>
      <c r="S49" s="1"/>
      <c r="T49" s="1"/>
      <c r="U49" s="12"/>
      <c r="V49" s="1"/>
      <c r="W49" s="1"/>
      <c r="X49" s="1"/>
      <c r="Y49" s="1"/>
      <c r="Z49" s="1"/>
    </row>
    <row r="50" spans="1:26" ht="65.25" customHeight="1" outlineLevel="1">
      <c r="A50" s="59" t="s">
        <v>64</v>
      </c>
      <c r="B50" s="8"/>
      <c r="C50" s="92" t="s">
        <v>459</v>
      </c>
      <c r="D50" s="86" t="s">
        <v>24</v>
      </c>
      <c r="E50" s="87">
        <v>901</v>
      </c>
      <c r="F50" s="87">
        <v>901.1</v>
      </c>
      <c r="G50" s="213"/>
      <c r="H50" s="216"/>
      <c r="I50" s="67">
        <v>45446</v>
      </c>
      <c r="J50" s="67">
        <v>43174</v>
      </c>
      <c r="K50" s="90">
        <f t="shared" si="8"/>
        <v>-2272</v>
      </c>
      <c r="L50" s="166" t="s">
        <v>574</v>
      </c>
      <c r="M50" s="67">
        <v>43174</v>
      </c>
      <c r="N50" s="26"/>
      <c r="O50" s="83"/>
      <c r="P50" s="26"/>
      <c r="Q50" s="11"/>
      <c r="R50" s="1"/>
      <c r="S50" s="1"/>
      <c r="T50" s="1"/>
      <c r="U50" s="12"/>
      <c r="V50" s="1"/>
      <c r="W50" s="1"/>
      <c r="X50" s="1"/>
      <c r="Y50" s="1"/>
      <c r="Z50" s="1"/>
    </row>
    <row r="51" spans="1:26" ht="81" customHeight="1" outlineLevel="1">
      <c r="A51" s="59" t="s">
        <v>205</v>
      </c>
      <c r="B51" s="8"/>
      <c r="C51" s="92" t="s">
        <v>460</v>
      </c>
      <c r="D51" s="86" t="s">
        <v>24</v>
      </c>
      <c r="E51" s="87">
        <v>2688</v>
      </c>
      <c r="F51" s="87">
        <v>2688</v>
      </c>
      <c r="G51" s="213"/>
      <c r="H51" s="216"/>
      <c r="I51" s="119">
        <v>43427</v>
      </c>
      <c r="J51" s="119">
        <v>39085</v>
      </c>
      <c r="K51" s="90">
        <f t="shared" si="8"/>
        <v>-4342</v>
      </c>
      <c r="L51" s="166" t="s">
        <v>574</v>
      </c>
      <c r="M51" s="119">
        <v>39085</v>
      </c>
      <c r="N51" s="26"/>
      <c r="O51" s="83"/>
      <c r="P51" s="26"/>
      <c r="Q51" s="11"/>
      <c r="R51" s="1"/>
      <c r="S51" s="1"/>
      <c r="T51" s="1"/>
      <c r="U51" s="12"/>
      <c r="V51" s="1"/>
      <c r="W51" s="1"/>
      <c r="X51" s="1"/>
      <c r="Y51" s="1"/>
      <c r="Z51" s="1"/>
    </row>
    <row r="52" spans="1:26" ht="73.5" customHeight="1" outlineLevel="1">
      <c r="A52" s="59" t="s">
        <v>206</v>
      </c>
      <c r="B52" s="8"/>
      <c r="C52" s="92" t="s">
        <v>461</v>
      </c>
      <c r="D52" s="86" t="s">
        <v>24</v>
      </c>
      <c r="E52" s="87">
        <v>1910</v>
      </c>
      <c r="F52" s="87">
        <v>1910</v>
      </c>
      <c r="G52" s="213"/>
      <c r="H52" s="216"/>
      <c r="I52" s="119">
        <v>99120</v>
      </c>
      <c r="J52" s="119">
        <v>99120</v>
      </c>
      <c r="K52" s="90">
        <f t="shared" si="8"/>
        <v>0</v>
      </c>
      <c r="L52" s="165"/>
      <c r="M52" s="119">
        <v>99120</v>
      </c>
      <c r="N52" s="26"/>
      <c r="O52" s="83"/>
      <c r="P52" s="26"/>
      <c r="Q52" s="11"/>
      <c r="R52" s="1"/>
      <c r="S52" s="1"/>
      <c r="T52" s="1"/>
      <c r="U52" s="12"/>
      <c r="V52" s="1"/>
      <c r="W52" s="1"/>
      <c r="X52" s="1"/>
      <c r="Y52" s="1"/>
      <c r="Z52" s="1"/>
    </row>
    <row r="53" spans="1:26" ht="78.75" customHeight="1" outlineLevel="1">
      <c r="A53" s="59" t="s">
        <v>207</v>
      </c>
      <c r="B53" s="18"/>
      <c r="C53" s="98" t="s">
        <v>462</v>
      </c>
      <c r="D53" s="86" t="s">
        <v>24</v>
      </c>
      <c r="E53" s="87">
        <v>1985</v>
      </c>
      <c r="F53" s="87">
        <v>1985</v>
      </c>
      <c r="G53" s="213"/>
      <c r="H53" s="216"/>
      <c r="I53" s="119">
        <v>97320</v>
      </c>
      <c r="J53" s="119">
        <v>97320</v>
      </c>
      <c r="K53" s="90">
        <f t="shared" si="8"/>
        <v>0</v>
      </c>
      <c r="L53" s="169"/>
      <c r="M53" s="119">
        <v>97320</v>
      </c>
      <c r="N53" s="26"/>
      <c r="O53" s="83"/>
      <c r="P53" s="26"/>
      <c r="Q53" s="11"/>
      <c r="R53" s="1"/>
      <c r="S53" s="1"/>
      <c r="T53" s="1"/>
      <c r="U53" s="12"/>
      <c r="V53" s="1"/>
      <c r="W53" s="1"/>
      <c r="X53" s="1"/>
      <c r="Y53" s="1"/>
      <c r="Z53" s="1"/>
    </row>
    <row r="54" spans="1:26" ht="64.5" customHeight="1" outlineLevel="1">
      <c r="A54" s="59" t="s">
        <v>208</v>
      </c>
      <c r="B54" s="8"/>
      <c r="C54" s="92" t="s">
        <v>463</v>
      </c>
      <c r="D54" s="86" t="s">
        <v>24</v>
      </c>
      <c r="E54" s="87">
        <v>468</v>
      </c>
      <c r="F54" s="120">
        <v>468</v>
      </c>
      <c r="G54" s="213"/>
      <c r="H54" s="216"/>
      <c r="I54" s="99">
        <v>21186</v>
      </c>
      <c r="J54" s="99">
        <v>21186</v>
      </c>
      <c r="K54" s="90">
        <f t="shared" si="8"/>
        <v>0</v>
      </c>
      <c r="L54" s="23"/>
      <c r="M54" s="99">
        <v>21186</v>
      </c>
      <c r="N54" s="26"/>
      <c r="O54" s="83"/>
      <c r="P54" s="26"/>
      <c r="Q54" s="11"/>
      <c r="R54" s="1"/>
      <c r="S54" s="1"/>
      <c r="T54" s="1"/>
      <c r="U54" s="12"/>
      <c r="V54" s="1"/>
      <c r="W54" s="1"/>
      <c r="X54" s="1"/>
      <c r="Y54" s="1"/>
      <c r="Z54" s="1"/>
    </row>
    <row r="55" spans="1:26" ht="65.25" customHeight="1" outlineLevel="1">
      <c r="A55" s="59" t="s">
        <v>209</v>
      </c>
      <c r="B55" s="8"/>
      <c r="C55" s="92" t="s">
        <v>464</v>
      </c>
      <c r="D55" s="86" t="s">
        <v>24</v>
      </c>
      <c r="E55" s="87">
        <v>117</v>
      </c>
      <c r="F55" s="120">
        <v>116.9</v>
      </c>
      <c r="G55" s="213"/>
      <c r="H55" s="216"/>
      <c r="I55" s="67">
        <v>5235</v>
      </c>
      <c r="J55" s="67">
        <v>5235</v>
      </c>
      <c r="K55" s="90">
        <f t="shared" si="8"/>
        <v>0</v>
      </c>
      <c r="L55" s="165"/>
      <c r="M55" s="67">
        <v>5235</v>
      </c>
      <c r="N55" s="26"/>
      <c r="O55" s="83"/>
      <c r="P55" s="26"/>
      <c r="Q55" s="11"/>
      <c r="R55" s="1"/>
      <c r="S55" s="1"/>
      <c r="T55" s="1"/>
      <c r="U55" s="12"/>
      <c r="V55" s="1"/>
      <c r="W55" s="1"/>
      <c r="X55" s="1"/>
      <c r="Y55" s="1"/>
      <c r="Z55" s="1"/>
    </row>
    <row r="56" spans="1:26" ht="57" customHeight="1" outlineLevel="1">
      <c r="A56" s="59" t="s">
        <v>210</v>
      </c>
      <c r="B56" s="18"/>
      <c r="C56" s="92" t="s">
        <v>465</v>
      </c>
      <c r="D56" s="86" t="s">
        <v>24</v>
      </c>
      <c r="E56" s="87">
        <v>1136</v>
      </c>
      <c r="F56" s="120">
        <v>1135.9000000000001</v>
      </c>
      <c r="G56" s="213"/>
      <c r="H56" s="216"/>
      <c r="I56" s="119">
        <v>64547</v>
      </c>
      <c r="J56" s="119">
        <v>64547</v>
      </c>
      <c r="K56" s="90">
        <f t="shared" si="8"/>
        <v>0</v>
      </c>
      <c r="L56" s="165"/>
      <c r="M56" s="119">
        <v>64547</v>
      </c>
      <c r="N56" s="26"/>
      <c r="O56" s="83"/>
      <c r="P56" s="26"/>
      <c r="Q56" s="11"/>
      <c r="R56" s="1"/>
      <c r="S56" s="1"/>
      <c r="T56" s="1"/>
      <c r="U56" s="12"/>
      <c r="V56" s="1"/>
      <c r="W56" s="1"/>
      <c r="X56" s="1"/>
      <c r="Y56" s="1"/>
      <c r="Z56" s="1"/>
    </row>
    <row r="57" spans="1:26" ht="57.75" customHeight="1" outlineLevel="1">
      <c r="A57" s="59" t="s">
        <v>211</v>
      </c>
      <c r="B57" s="18"/>
      <c r="C57" s="92" t="s">
        <v>466</v>
      </c>
      <c r="D57" s="86" t="s">
        <v>24</v>
      </c>
      <c r="E57" s="87">
        <v>405</v>
      </c>
      <c r="F57" s="120">
        <v>405.1</v>
      </c>
      <c r="G57" s="213"/>
      <c r="H57" s="216"/>
      <c r="I57" s="67">
        <v>37720</v>
      </c>
      <c r="J57" s="67">
        <v>37720</v>
      </c>
      <c r="K57" s="90">
        <f t="shared" si="8"/>
        <v>0</v>
      </c>
      <c r="L57" s="71"/>
      <c r="M57" s="67">
        <v>37720</v>
      </c>
      <c r="N57" s="26"/>
      <c r="O57" s="83"/>
      <c r="P57" s="26"/>
      <c r="Q57" s="11"/>
      <c r="R57" s="1"/>
      <c r="S57" s="1"/>
      <c r="T57" s="1"/>
      <c r="U57" s="12"/>
      <c r="V57" s="1"/>
      <c r="W57" s="1"/>
      <c r="X57" s="1"/>
      <c r="Y57" s="1"/>
      <c r="Z57" s="1"/>
    </row>
    <row r="58" spans="1:26" ht="56.25" customHeight="1" outlineLevel="1">
      <c r="A58" s="59" t="s">
        <v>212</v>
      </c>
      <c r="B58" s="18"/>
      <c r="C58" s="92" t="s">
        <v>467</v>
      </c>
      <c r="D58" s="86" t="s">
        <v>24</v>
      </c>
      <c r="E58" s="87">
        <v>2886</v>
      </c>
      <c r="F58" s="120">
        <v>2885.5</v>
      </c>
      <c r="G58" s="213"/>
      <c r="H58" s="216"/>
      <c r="I58" s="119">
        <v>99953</v>
      </c>
      <c r="J58" s="119">
        <v>99953</v>
      </c>
      <c r="K58" s="90">
        <f t="shared" si="8"/>
        <v>0</v>
      </c>
      <c r="L58" s="72"/>
      <c r="M58" s="119">
        <v>99953</v>
      </c>
      <c r="N58" s="26"/>
      <c r="O58" s="83"/>
      <c r="P58" s="26"/>
      <c r="Q58" s="11"/>
      <c r="R58" s="1"/>
      <c r="S58" s="1"/>
      <c r="T58" s="1"/>
      <c r="U58" s="12"/>
      <c r="V58" s="1"/>
      <c r="W58" s="1"/>
      <c r="X58" s="1"/>
      <c r="Y58" s="1"/>
      <c r="Z58" s="1"/>
    </row>
    <row r="59" spans="1:26" ht="57.75" customHeight="1" outlineLevel="1">
      <c r="A59" s="59" t="s">
        <v>213</v>
      </c>
      <c r="B59" s="18"/>
      <c r="C59" s="92" t="s">
        <v>468</v>
      </c>
      <c r="D59" s="86" t="s">
        <v>24</v>
      </c>
      <c r="E59" s="87">
        <v>359</v>
      </c>
      <c r="F59" s="120">
        <v>359</v>
      </c>
      <c r="G59" s="213"/>
      <c r="H59" s="216"/>
      <c r="I59" s="119">
        <v>47453</v>
      </c>
      <c r="J59" s="119">
        <v>47453</v>
      </c>
      <c r="K59" s="90">
        <f t="shared" si="8"/>
        <v>0</v>
      </c>
      <c r="L59" s="71"/>
      <c r="M59" s="119">
        <v>47453</v>
      </c>
      <c r="N59" s="26"/>
      <c r="O59" s="83"/>
      <c r="P59" s="26"/>
      <c r="Q59" s="11"/>
      <c r="R59" s="1"/>
      <c r="S59" s="1"/>
      <c r="T59" s="1"/>
      <c r="U59" s="12"/>
      <c r="V59" s="1"/>
      <c r="W59" s="1"/>
      <c r="X59" s="1"/>
      <c r="Y59" s="1"/>
      <c r="Z59" s="1"/>
    </row>
    <row r="60" spans="1:26" ht="53.25" customHeight="1" outlineLevel="1">
      <c r="A60" s="59" t="s">
        <v>214</v>
      </c>
      <c r="B60" s="18"/>
      <c r="C60" s="92" t="s">
        <v>469</v>
      </c>
      <c r="D60" s="86" t="s">
        <v>24</v>
      </c>
      <c r="E60" s="87">
        <v>1304</v>
      </c>
      <c r="F60" s="120">
        <v>1303.9000000000001</v>
      </c>
      <c r="G60" s="213"/>
      <c r="H60" s="216"/>
      <c r="I60" s="119">
        <v>43837</v>
      </c>
      <c r="J60" s="119">
        <v>43837</v>
      </c>
      <c r="K60" s="90">
        <f t="shared" si="8"/>
        <v>0</v>
      </c>
      <c r="L60" s="72"/>
      <c r="M60" s="119">
        <v>43837</v>
      </c>
      <c r="N60" s="26"/>
      <c r="O60" s="83"/>
      <c r="P60" s="26"/>
      <c r="Q60" s="11"/>
      <c r="R60" s="1"/>
      <c r="S60" s="1"/>
      <c r="T60" s="1"/>
      <c r="U60" s="12"/>
      <c r="V60" s="1"/>
      <c r="W60" s="1"/>
      <c r="X60" s="1"/>
      <c r="Y60" s="1"/>
      <c r="Z60" s="1"/>
    </row>
    <row r="61" spans="1:26" ht="54" customHeight="1" outlineLevel="1">
      <c r="A61" s="59" t="s">
        <v>215</v>
      </c>
      <c r="B61" s="18"/>
      <c r="C61" s="92" t="s">
        <v>470</v>
      </c>
      <c r="D61" s="86" t="s">
        <v>24</v>
      </c>
      <c r="E61" s="87">
        <v>786</v>
      </c>
      <c r="F61" s="120">
        <v>786.1</v>
      </c>
      <c r="G61" s="213"/>
      <c r="H61" s="216"/>
      <c r="I61" s="76">
        <v>34099</v>
      </c>
      <c r="J61" s="76">
        <v>34099</v>
      </c>
      <c r="K61" s="90">
        <f t="shared" si="8"/>
        <v>0</v>
      </c>
      <c r="L61" s="165"/>
      <c r="M61" s="76">
        <v>34099</v>
      </c>
      <c r="N61" s="26"/>
      <c r="O61" s="83"/>
      <c r="P61" s="26"/>
      <c r="Q61" s="11"/>
      <c r="R61" s="1"/>
      <c r="S61" s="1"/>
      <c r="T61" s="1"/>
      <c r="U61" s="12"/>
      <c r="V61" s="1"/>
      <c r="W61" s="1"/>
      <c r="X61" s="1"/>
      <c r="Y61" s="1"/>
      <c r="Z61" s="1"/>
    </row>
    <row r="62" spans="1:26" ht="30.75" customHeight="1">
      <c r="A62" s="58" t="s">
        <v>70</v>
      </c>
      <c r="B62" s="18"/>
      <c r="C62" s="97" t="s">
        <v>448</v>
      </c>
      <c r="D62" s="50" t="s">
        <v>112</v>
      </c>
      <c r="E62" s="51">
        <f>E63</f>
        <v>14</v>
      </c>
      <c r="F62" s="51">
        <f t="shared" ref="F62" si="9">F63</f>
        <v>11</v>
      </c>
      <c r="G62" s="213"/>
      <c r="H62" s="216"/>
      <c r="I62" s="48">
        <f>I63</f>
        <v>14771</v>
      </c>
      <c r="J62" s="48">
        <f>J63</f>
        <v>7140</v>
      </c>
      <c r="K62" s="90">
        <f t="shared" si="0"/>
        <v>7631</v>
      </c>
      <c r="L62" s="23"/>
      <c r="M62" s="48">
        <f>M63</f>
        <v>7140</v>
      </c>
      <c r="N62" s="26"/>
      <c r="O62" s="26"/>
      <c r="P62" s="26"/>
      <c r="Q62" s="11"/>
      <c r="R62" s="1"/>
      <c r="S62" s="1"/>
      <c r="T62" s="1"/>
      <c r="U62" s="12"/>
      <c r="V62" s="1"/>
      <c r="W62" s="1"/>
      <c r="X62" s="1"/>
      <c r="Y62" s="1"/>
      <c r="Z62" s="1"/>
    </row>
    <row r="63" spans="1:26" ht="27.75" customHeight="1">
      <c r="A63" s="60" t="s">
        <v>56</v>
      </c>
      <c r="B63" s="18"/>
      <c r="C63" s="100" t="s">
        <v>449</v>
      </c>
      <c r="D63" s="101" t="s">
        <v>112</v>
      </c>
      <c r="E63" s="102">
        <f>SUM(E64:E77)</f>
        <v>14</v>
      </c>
      <c r="F63" s="102">
        <f>SUM(F64:F77)</f>
        <v>11</v>
      </c>
      <c r="G63" s="213"/>
      <c r="H63" s="216"/>
      <c r="I63" s="121">
        <f>SUM(I64:I77)</f>
        <v>14771</v>
      </c>
      <c r="J63" s="121">
        <f>SUM(J64:J77)</f>
        <v>7140</v>
      </c>
      <c r="K63" s="90">
        <f t="shared" si="0"/>
        <v>7631</v>
      </c>
      <c r="L63" s="94"/>
      <c r="M63" s="121">
        <f>SUM(M64:M77)</f>
        <v>7140</v>
      </c>
      <c r="N63" s="26"/>
      <c r="O63" s="26"/>
      <c r="P63" s="26"/>
      <c r="Q63" s="11"/>
      <c r="R63" s="1"/>
      <c r="S63" s="1"/>
      <c r="T63" s="1"/>
      <c r="U63" s="12"/>
      <c r="V63" s="1"/>
      <c r="W63" s="1"/>
      <c r="X63" s="1"/>
      <c r="Y63" s="1"/>
      <c r="Z63" s="1"/>
    </row>
    <row r="64" spans="1:26" ht="78" customHeight="1" outlineLevel="1">
      <c r="A64" s="59" t="s">
        <v>53</v>
      </c>
      <c r="B64" s="22"/>
      <c r="C64" s="85" t="s">
        <v>471</v>
      </c>
      <c r="D64" s="86" t="s">
        <v>112</v>
      </c>
      <c r="E64" s="87">
        <v>1</v>
      </c>
      <c r="F64" s="88">
        <v>0</v>
      </c>
      <c r="G64" s="213"/>
      <c r="H64" s="216"/>
      <c r="I64" s="89">
        <v>2390</v>
      </c>
      <c r="J64" s="89">
        <v>0</v>
      </c>
      <c r="K64" s="90">
        <f>J64-I64</f>
        <v>-2390</v>
      </c>
      <c r="L64" s="165" t="s">
        <v>573</v>
      </c>
      <c r="M64" s="89">
        <v>0</v>
      </c>
      <c r="N64" s="26"/>
      <c r="O64" s="26"/>
      <c r="P64" s="26"/>
      <c r="Q64" s="11"/>
      <c r="R64" s="1"/>
      <c r="S64" s="1"/>
      <c r="T64" s="1"/>
      <c r="U64" s="12"/>
      <c r="V64" s="1"/>
      <c r="W64" s="1"/>
      <c r="X64" s="1"/>
      <c r="Y64" s="1"/>
      <c r="Z64" s="1"/>
    </row>
    <row r="65" spans="1:26" ht="81" customHeight="1" outlineLevel="1">
      <c r="A65" s="59" t="s">
        <v>54</v>
      </c>
      <c r="B65" s="21"/>
      <c r="C65" s="91" t="s">
        <v>472</v>
      </c>
      <c r="D65" s="86" t="s">
        <v>112</v>
      </c>
      <c r="E65" s="87">
        <v>1</v>
      </c>
      <c r="F65" s="88">
        <v>0</v>
      </c>
      <c r="G65" s="213"/>
      <c r="H65" s="216"/>
      <c r="I65" s="89">
        <v>2173</v>
      </c>
      <c r="J65" s="89">
        <v>0</v>
      </c>
      <c r="K65" s="90">
        <f t="shared" ref="K65:K128" si="10">J65-I65</f>
        <v>-2173</v>
      </c>
      <c r="L65" s="165" t="s">
        <v>573</v>
      </c>
      <c r="M65" s="89">
        <v>0</v>
      </c>
      <c r="N65" s="26"/>
      <c r="O65" s="26"/>
      <c r="P65" s="26"/>
      <c r="Q65" s="11"/>
      <c r="R65" s="1"/>
      <c r="S65" s="1"/>
      <c r="T65" s="1"/>
      <c r="U65" s="12"/>
      <c r="V65" s="1"/>
      <c r="W65" s="1"/>
      <c r="X65" s="1"/>
      <c r="Y65" s="1"/>
      <c r="Z65" s="1"/>
    </row>
    <row r="66" spans="1:26" ht="102" customHeight="1" outlineLevel="1">
      <c r="A66" s="59" t="s">
        <v>55</v>
      </c>
      <c r="B66" s="21"/>
      <c r="C66" s="92" t="s">
        <v>473</v>
      </c>
      <c r="D66" s="86" t="s">
        <v>112</v>
      </c>
      <c r="E66" s="87">
        <v>1</v>
      </c>
      <c r="F66" s="88">
        <v>0</v>
      </c>
      <c r="G66" s="213"/>
      <c r="H66" s="216"/>
      <c r="I66" s="93">
        <v>3068</v>
      </c>
      <c r="J66" s="93">
        <v>0</v>
      </c>
      <c r="K66" s="90">
        <f t="shared" si="10"/>
        <v>-3068</v>
      </c>
      <c r="L66" s="165" t="s">
        <v>573</v>
      </c>
      <c r="M66" s="93">
        <v>0</v>
      </c>
      <c r="N66" s="26"/>
      <c r="O66" s="26"/>
      <c r="P66" s="26"/>
      <c r="Q66" s="11"/>
      <c r="R66" s="1"/>
      <c r="S66" s="1"/>
      <c r="T66" s="1"/>
      <c r="U66" s="12"/>
      <c r="V66" s="1"/>
      <c r="W66" s="1"/>
      <c r="X66" s="1"/>
      <c r="Y66" s="1"/>
      <c r="Z66" s="1"/>
    </row>
    <row r="67" spans="1:26" ht="60.75" customHeight="1" outlineLevel="1">
      <c r="A67" s="59" t="s">
        <v>71</v>
      </c>
      <c r="B67" s="21"/>
      <c r="C67" s="98" t="s">
        <v>474</v>
      </c>
      <c r="D67" s="86" t="s">
        <v>112</v>
      </c>
      <c r="E67" s="87">
        <v>1</v>
      </c>
      <c r="F67" s="88">
        <v>1</v>
      </c>
      <c r="G67" s="213"/>
      <c r="H67" s="216"/>
      <c r="I67" s="89">
        <v>87</v>
      </c>
      <c r="J67" s="89">
        <v>87</v>
      </c>
      <c r="K67" s="90">
        <f t="shared" si="10"/>
        <v>0</v>
      </c>
      <c r="L67" s="75"/>
      <c r="M67" s="89">
        <v>87</v>
      </c>
      <c r="N67" s="26"/>
      <c r="O67" s="26"/>
      <c r="P67" s="26"/>
      <c r="Q67" s="11"/>
      <c r="R67" s="1"/>
      <c r="S67" s="1"/>
      <c r="T67" s="1"/>
      <c r="U67" s="12"/>
      <c r="V67" s="1"/>
      <c r="W67" s="1"/>
      <c r="X67" s="1"/>
      <c r="Y67" s="1"/>
      <c r="Z67" s="1"/>
    </row>
    <row r="68" spans="1:26" ht="69" customHeight="1" outlineLevel="1">
      <c r="A68" s="59" t="s">
        <v>72</v>
      </c>
      <c r="B68" s="21"/>
      <c r="C68" s="98" t="s">
        <v>475</v>
      </c>
      <c r="D68" s="86" t="s">
        <v>112</v>
      </c>
      <c r="E68" s="87">
        <v>1</v>
      </c>
      <c r="F68" s="83">
        <v>1</v>
      </c>
      <c r="G68" s="213"/>
      <c r="H68" s="216"/>
      <c r="I68" s="99">
        <v>1250</v>
      </c>
      <c r="J68" s="99">
        <v>1250</v>
      </c>
      <c r="K68" s="90">
        <f t="shared" si="10"/>
        <v>0</v>
      </c>
      <c r="L68" s="75"/>
      <c r="M68" s="99">
        <v>1250</v>
      </c>
      <c r="N68" s="26"/>
      <c r="O68" s="26"/>
      <c r="P68" s="26"/>
      <c r="Q68" s="11"/>
      <c r="R68" s="1"/>
      <c r="S68" s="1"/>
      <c r="T68" s="1"/>
      <c r="U68" s="12"/>
      <c r="V68" s="1"/>
      <c r="W68" s="1"/>
      <c r="X68" s="1"/>
      <c r="Y68" s="1"/>
      <c r="Z68" s="1"/>
    </row>
    <row r="69" spans="1:26" ht="75" customHeight="1" outlineLevel="1">
      <c r="A69" s="59" t="s">
        <v>73</v>
      </c>
      <c r="B69" s="21"/>
      <c r="C69" s="98" t="s">
        <v>476</v>
      </c>
      <c r="D69" s="86" t="s">
        <v>112</v>
      </c>
      <c r="E69" s="87">
        <v>1</v>
      </c>
      <c r="F69" s="88">
        <v>1</v>
      </c>
      <c r="G69" s="213"/>
      <c r="H69" s="216"/>
      <c r="I69" s="99">
        <v>1211</v>
      </c>
      <c r="J69" s="99">
        <v>1211</v>
      </c>
      <c r="K69" s="90">
        <f t="shared" si="10"/>
        <v>0</v>
      </c>
      <c r="L69" s="75"/>
      <c r="M69" s="99">
        <v>1211</v>
      </c>
      <c r="N69" s="26"/>
      <c r="O69" s="26"/>
      <c r="P69" s="26"/>
      <c r="Q69" s="11"/>
      <c r="R69" s="1"/>
      <c r="S69" s="1"/>
      <c r="T69" s="1"/>
      <c r="U69" s="12"/>
      <c r="V69" s="1"/>
      <c r="W69" s="1"/>
      <c r="X69" s="1"/>
      <c r="Y69" s="1"/>
      <c r="Z69" s="1"/>
    </row>
    <row r="70" spans="1:26" ht="64.5" customHeight="1" outlineLevel="1">
      <c r="A70" s="59" t="s">
        <v>74</v>
      </c>
      <c r="B70" s="21"/>
      <c r="C70" s="92" t="s">
        <v>477</v>
      </c>
      <c r="D70" s="86" t="s">
        <v>112</v>
      </c>
      <c r="E70" s="87">
        <v>1</v>
      </c>
      <c r="F70" s="87">
        <v>1</v>
      </c>
      <c r="G70" s="213"/>
      <c r="H70" s="216"/>
      <c r="I70" s="63">
        <v>416</v>
      </c>
      <c r="J70" s="63">
        <v>416</v>
      </c>
      <c r="K70" s="90">
        <f t="shared" si="10"/>
        <v>0</v>
      </c>
      <c r="L70" s="25"/>
      <c r="M70" s="63">
        <v>416</v>
      </c>
      <c r="N70" s="26"/>
      <c r="O70" s="26"/>
      <c r="P70" s="26"/>
      <c r="Q70" s="11"/>
      <c r="R70" s="1"/>
      <c r="S70" s="1"/>
      <c r="T70" s="1"/>
      <c r="U70" s="12"/>
      <c r="V70" s="1"/>
      <c r="W70" s="1"/>
      <c r="X70" s="1"/>
      <c r="Y70" s="1"/>
      <c r="Z70" s="1"/>
    </row>
    <row r="71" spans="1:26" ht="55.5" customHeight="1" outlineLevel="1">
      <c r="A71" s="59" t="s">
        <v>75</v>
      </c>
      <c r="B71" s="21"/>
      <c r="C71" s="92" t="s">
        <v>478</v>
      </c>
      <c r="D71" s="86" t="s">
        <v>112</v>
      </c>
      <c r="E71" s="87">
        <v>1</v>
      </c>
      <c r="F71" s="87">
        <v>1</v>
      </c>
      <c r="G71" s="213"/>
      <c r="H71" s="216"/>
      <c r="I71" s="99">
        <v>509</v>
      </c>
      <c r="J71" s="99">
        <v>509</v>
      </c>
      <c r="K71" s="90">
        <f t="shared" si="10"/>
        <v>0</v>
      </c>
      <c r="L71" s="25"/>
      <c r="M71" s="99">
        <v>509</v>
      </c>
      <c r="N71" s="26"/>
      <c r="O71" s="26"/>
      <c r="P71" s="26"/>
      <c r="Q71" s="11"/>
      <c r="R71" s="1"/>
      <c r="S71" s="1"/>
      <c r="T71" s="1"/>
      <c r="U71" s="12"/>
      <c r="V71" s="1"/>
      <c r="W71" s="1"/>
      <c r="X71" s="1"/>
      <c r="Y71" s="1"/>
      <c r="Z71" s="1"/>
    </row>
    <row r="72" spans="1:26" ht="65.25" customHeight="1" outlineLevel="1">
      <c r="A72" s="59" t="s">
        <v>76</v>
      </c>
      <c r="B72" s="21"/>
      <c r="C72" s="92" t="s">
        <v>479</v>
      </c>
      <c r="D72" s="86" t="s">
        <v>112</v>
      </c>
      <c r="E72" s="87">
        <v>1</v>
      </c>
      <c r="F72" s="87">
        <v>1</v>
      </c>
      <c r="G72" s="213"/>
      <c r="H72" s="216"/>
      <c r="I72" s="99">
        <v>250</v>
      </c>
      <c r="J72" s="99">
        <v>250</v>
      </c>
      <c r="K72" s="90">
        <f t="shared" si="10"/>
        <v>0</v>
      </c>
      <c r="L72" s="25"/>
      <c r="M72" s="99">
        <v>250</v>
      </c>
      <c r="N72" s="26"/>
      <c r="O72" s="26"/>
      <c r="P72" s="26"/>
      <c r="Q72" s="11"/>
      <c r="R72" s="1"/>
      <c r="S72" s="1"/>
      <c r="T72" s="1"/>
      <c r="U72" s="12"/>
      <c r="V72" s="1"/>
      <c r="W72" s="1"/>
      <c r="X72" s="1"/>
      <c r="Y72" s="1"/>
      <c r="Z72" s="1"/>
    </row>
    <row r="73" spans="1:26" ht="68.25" customHeight="1" outlineLevel="1">
      <c r="A73" s="59" t="s">
        <v>77</v>
      </c>
      <c r="B73" s="21"/>
      <c r="C73" s="92" t="s">
        <v>480</v>
      </c>
      <c r="D73" s="86" t="s">
        <v>112</v>
      </c>
      <c r="E73" s="87">
        <v>1</v>
      </c>
      <c r="F73" s="87">
        <v>1</v>
      </c>
      <c r="G73" s="213"/>
      <c r="H73" s="216"/>
      <c r="I73" s="99">
        <v>761</v>
      </c>
      <c r="J73" s="99">
        <v>761</v>
      </c>
      <c r="K73" s="90">
        <f t="shared" si="10"/>
        <v>0</v>
      </c>
      <c r="L73" s="25"/>
      <c r="M73" s="99">
        <v>761</v>
      </c>
      <c r="N73" s="26"/>
      <c r="O73" s="26"/>
      <c r="P73" s="26"/>
      <c r="Q73" s="11"/>
      <c r="R73" s="1"/>
      <c r="S73" s="1"/>
      <c r="T73" s="1"/>
      <c r="U73" s="12"/>
      <c r="V73" s="1"/>
      <c r="W73" s="1"/>
      <c r="X73" s="1"/>
      <c r="Y73" s="1"/>
      <c r="Z73" s="1"/>
    </row>
    <row r="74" spans="1:26" ht="80.25" customHeight="1" outlineLevel="1">
      <c r="A74" s="59" t="s">
        <v>78</v>
      </c>
      <c r="B74" s="21"/>
      <c r="C74" s="92" t="s">
        <v>481</v>
      </c>
      <c r="D74" s="86" t="s">
        <v>112</v>
      </c>
      <c r="E74" s="87">
        <v>1</v>
      </c>
      <c r="F74" s="87">
        <v>1</v>
      </c>
      <c r="G74" s="213"/>
      <c r="H74" s="216"/>
      <c r="I74" s="99">
        <v>1178</v>
      </c>
      <c r="J74" s="99">
        <v>1178</v>
      </c>
      <c r="K74" s="90">
        <f t="shared" si="10"/>
        <v>0</v>
      </c>
      <c r="L74" s="25"/>
      <c r="M74" s="99">
        <v>1178</v>
      </c>
      <c r="N74" s="26"/>
      <c r="O74" s="26"/>
      <c r="P74" s="26"/>
      <c r="Q74" s="11"/>
      <c r="R74" s="1"/>
      <c r="S74" s="1"/>
      <c r="T74" s="1"/>
      <c r="U74" s="12"/>
      <c r="V74" s="1"/>
      <c r="W74" s="1"/>
      <c r="X74" s="1"/>
      <c r="Y74" s="1"/>
      <c r="Z74" s="1"/>
    </row>
    <row r="75" spans="1:26" ht="54.75" customHeight="1" outlineLevel="1">
      <c r="A75" s="59" t="s">
        <v>366</v>
      </c>
      <c r="B75" s="21"/>
      <c r="C75" s="92" t="s">
        <v>482</v>
      </c>
      <c r="D75" s="86" t="s">
        <v>112</v>
      </c>
      <c r="E75" s="87">
        <v>1</v>
      </c>
      <c r="F75" s="87">
        <v>1</v>
      </c>
      <c r="G75" s="213"/>
      <c r="H75" s="216"/>
      <c r="I75" s="99">
        <v>559</v>
      </c>
      <c r="J75" s="99">
        <v>559</v>
      </c>
      <c r="K75" s="90">
        <f t="shared" si="10"/>
        <v>0</v>
      </c>
      <c r="L75" s="25"/>
      <c r="M75" s="99">
        <v>559</v>
      </c>
      <c r="N75" s="26"/>
      <c r="O75" s="26"/>
      <c r="P75" s="26"/>
      <c r="Q75" s="11"/>
      <c r="R75" s="1"/>
      <c r="S75" s="1"/>
      <c r="T75" s="1"/>
      <c r="U75" s="12"/>
      <c r="V75" s="1"/>
      <c r="W75" s="1"/>
      <c r="X75" s="1"/>
      <c r="Y75" s="1"/>
      <c r="Z75" s="1"/>
    </row>
    <row r="76" spans="1:26" ht="66.75" customHeight="1" outlineLevel="1">
      <c r="A76" s="59" t="s">
        <v>367</v>
      </c>
      <c r="B76" s="21"/>
      <c r="C76" s="92" t="s">
        <v>483</v>
      </c>
      <c r="D76" s="86" t="s">
        <v>112</v>
      </c>
      <c r="E76" s="87">
        <v>1</v>
      </c>
      <c r="F76" s="87">
        <v>1</v>
      </c>
      <c r="G76" s="213"/>
      <c r="H76" s="216"/>
      <c r="I76" s="99">
        <v>517</v>
      </c>
      <c r="J76" s="99">
        <v>517</v>
      </c>
      <c r="K76" s="90">
        <f t="shared" si="10"/>
        <v>0</v>
      </c>
      <c r="L76" s="143"/>
      <c r="M76" s="99">
        <v>517</v>
      </c>
      <c r="N76" s="26"/>
      <c r="O76" s="26"/>
      <c r="P76" s="26"/>
      <c r="Q76" s="11"/>
      <c r="R76" s="1"/>
      <c r="S76" s="1"/>
      <c r="T76" s="1"/>
      <c r="U76" s="12"/>
      <c r="V76" s="1"/>
      <c r="W76" s="1"/>
      <c r="X76" s="1"/>
      <c r="Y76" s="1"/>
      <c r="Z76" s="1"/>
    </row>
    <row r="77" spans="1:26" ht="53.25" customHeight="1" outlineLevel="1">
      <c r="A77" s="59" t="s">
        <v>368</v>
      </c>
      <c r="B77" s="21"/>
      <c r="C77" s="92" t="s">
        <v>484</v>
      </c>
      <c r="D77" s="86" t="s">
        <v>112</v>
      </c>
      <c r="E77" s="87">
        <v>1</v>
      </c>
      <c r="F77" s="87">
        <v>1</v>
      </c>
      <c r="G77" s="213"/>
      <c r="H77" s="216"/>
      <c r="I77" s="99">
        <v>402</v>
      </c>
      <c r="J77" s="99">
        <v>402</v>
      </c>
      <c r="K77" s="90">
        <f t="shared" si="10"/>
        <v>0</v>
      </c>
      <c r="L77" s="129"/>
      <c r="M77" s="99">
        <v>402</v>
      </c>
      <c r="N77" s="26"/>
      <c r="O77" s="26"/>
      <c r="P77" s="26"/>
      <c r="Q77" s="11"/>
      <c r="R77" s="1"/>
      <c r="S77" s="1"/>
      <c r="T77" s="1"/>
      <c r="U77" s="12"/>
      <c r="V77" s="1"/>
      <c r="W77" s="1"/>
      <c r="X77" s="1"/>
      <c r="Y77" s="1"/>
      <c r="Z77" s="1"/>
    </row>
    <row r="78" spans="1:26" ht="42" customHeight="1">
      <c r="A78" s="58" t="s">
        <v>90</v>
      </c>
      <c r="B78" s="21"/>
      <c r="C78" s="97" t="s">
        <v>369</v>
      </c>
      <c r="D78" s="50" t="s">
        <v>114</v>
      </c>
      <c r="E78" s="51">
        <f>E79+E81+E150+E169</f>
        <v>89</v>
      </c>
      <c r="F78" s="51">
        <f>F79+F81+F150+F169</f>
        <v>89</v>
      </c>
      <c r="G78" s="213"/>
      <c r="H78" s="216"/>
      <c r="I78" s="48">
        <f>I79+I81+I150+I169</f>
        <v>24147</v>
      </c>
      <c r="J78" s="48">
        <f>J79+J81+J150+J169</f>
        <v>24147</v>
      </c>
      <c r="K78" s="90">
        <f t="shared" si="10"/>
        <v>0</v>
      </c>
      <c r="L78" s="77"/>
      <c r="M78" s="48">
        <f>M79+M81+M150+M169</f>
        <v>24147</v>
      </c>
      <c r="N78" s="26"/>
      <c r="O78" s="26"/>
      <c r="P78" s="26"/>
      <c r="Q78" s="11"/>
      <c r="R78" s="1"/>
      <c r="S78" s="1"/>
      <c r="T78" s="1"/>
      <c r="U78" s="12"/>
      <c r="V78" s="1"/>
      <c r="W78" s="1"/>
      <c r="X78" s="1"/>
      <c r="Y78" s="1"/>
      <c r="Z78" s="1"/>
    </row>
    <row r="79" spans="1:26" ht="21.75" customHeight="1">
      <c r="A79" s="60" t="s">
        <v>370</v>
      </c>
      <c r="B79" s="21"/>
      <c r="C79" s="197" t="s">
        <v>118</v>
      </c>
      <c r="D79" s="123" t="s">
        <v>114</v>
      </c>
      <c r="E79" s="124">
        <f>E80</f>
        <v>1</v>
      </c>
      <c r="F79" s="51">
        <f>SUM(F80:F80)</f>
        <v>1</v>
      </c>
      <c r="G79" s="213"/>
      <c r="H79" s="216"/>
      <c r="I79" s="48">
        <f>SUM(I80:I80)</f>
        <v>6663</v>
      </c>
      <c r="J79" s="48">
        <f>SUM(J80:J80)</f>
        <v>6663</v>
      </c>
      <c r="K79" s="90">
        <f t="shared" si="10"/>
        <v>0</v>
      </c>
      <c r="L79" s="77"/>
      <c r="M79" s="48">
        <f>SUM(M80:M80)</f>
        <v>6663</v>
      </c>
      <c r="N79" s="26"/>
      <c r="O79" s="26"/>
      <c r="P79" s="26"/>
      <c r="Q79" s="11"/>
      <c r="R79" s="1"/>
      <c r="S79" s="1"/>
      <c r="T79" s="1"/>
      <c r="U79" s="12"/>
      <c r="V79" s="1"/>
      <c r="W79" s="1"/>
      <c r="X79" s="1"/>
      <c r="Y79" s="1"/>
      <c r="Z79" s="1"/>
    </row>
    <row r="80" spans="1:26" ht="79.5" hidden="1" customHeight="1" outlineLevel="1">
      <c r="A80" s="59" t="s">
        <v>170</v>
      </c>
      <c r="B80" s="21"/>
      <c r="C80" s="125" t="s">
        <v>577</v>
      </c>
      <c r="D80" s="86" t="s">
        <v>114</v>
      </c>
      <c r="E80" s="87">
        <v>1</v>
      </c>
      <c r="F80" s="88">
        <v>1</v>
      </c>
      <c r="G80" s="213"/>
      <c r="H80" s="216"/>
      <c r="I80" s="93">
        <v>6663</v>
      </c>
      <c r="J80" s="93">
        <v>6663</v>
      </c>
      <c r="K80" s="90">
        <f t="shared" si="10"/>
        <v>0</v>
      </c>
      <c r="L80" s="77"/>
      <c r="M80" s="93">
        <v>6663</v>
      </c>
      <c r="N80" s="26"/>
      <c r="O80" s="26"/>
      <c r="P80" s="26"/>
      <c r="Q80" s="11"/>
      <c r="R80" s="1"/>
      <c r="S80" s="1"/>
      <c r="T80" s="1"/>
      <c r="U80" s="12"/>
      <c r="V80" s="1"/>
      <c r="W80" s="1"/>
      <c r="X80" s="1"/>
      <c r="Y80" s="1"/>
      <c r="Z80" s="1"/>
    </row>
    <row r="81" spans="1:26" ht="21" customHeight="1" collapsed="1">
      <c r="A81" s="60" t="s">
        <v>59</v>
      </c>
      <c r="B81" s="21"/>
      <c r="C81" s="128" t="s">
        <v>142</v>
      </c>
      <c r="D81" s="123" t="s">
        <v>114</v>
      </c>
      <c r="E81" s="127">
        <f>E82+E95+E113+E132</f>
        <v>64</v>
      </c>
      <c r="F81" s="55">
        <f>F113+F95+F82+F132</f>
        <v>64</v>
      </c>
      <c r="G81" s="213"/>
      <c r="H81" s="216"/>
      <c r="I81" s="81">
        <f>I113+I95+I82+I132</f>
        <v>8503</v>
      </c>
      <c r="J81" s="81">
        <f t="shared" ref="J81" si="11">J113+J95+J82+J132</f>
        <v>8503</v>
      </c>
      <c r="K81" s="90">
        <f t="shared" si="10"/>
        <v>0</v>
      </c>
      <c r="L81" s="77"/>
      <c r="M81" s="81">
        <f t="shared" ref="M81" si="12">M113+M95+M82+M132</f>
        <v>8503</v>
      </c>
      <c r="N81" s="26"/>
      <c r="O81" s="26"/>
      <c r="P81" s="26"/>
      <c r="Q81" s="11"/>
      <c r="R81" s="1"/>
      <c r="S81" s="1"/>
      <c r="T81" s="1"/>
      <c r="U81" s="12"/>
      <c r="V81" s="1"/>
      <c r="W81" s="1"/>
      <c r="X81" s="1"/>
      <c r="Y81" s="1"/>
      <c r="Z81" s="1"/>
    </row>
    <row r="82" spans="1:26" ht="17.25" customHeight="1">
      <c r="A82" s="60" t="s">
        <v>228</v>
      </c>
      <c r="B82" s="21"/>
      <c r="C82" s="128" t="s">
        <v>371</v>
      </c>
      <c r="D82" s="101" t="s">
        <v>114</v>
      </c>
      <c r="E82" s="102">
        <f>SUM(E83:E94)</f>
        <v>12</v>
      </c>
      <c r="F82" s="53">
        <f>SUM(F83:F94)</f>
        <v>12</v>
      </c>
      <c r="G82" s="213"/>
      <c r="H82" s="216"/>
      <c r="I82" s="78">
        <f>SUM(I83:I94)</f>
        <v>1151</v>
      </c>
      <c r="J82" s="78">
        <f>SUM(J83:J94)</f>
        <v>1151</v>
      </c>
      <c r="K82" s="90">
        <f t="shared" si="10"/>
        <v>0</v>
      </c>
      <c r="L82" s="77"/>
      <c r="M82" s="78">
        <f>SUM(M83:M94)</f>
        <v>1151</v>
      </c>
      <c r="N82" s="26"/>
      <c r="O82" s="26"/>
      <c r="P82" s="26"/>
      <c r="Q82" s="11"/>
      <c r="R82" s="1"/>
      <c r="S82" s="1"/>
      <c r="T82" s="1"/>
      <c r="U82" s="12"/>
      <c r="V82" s="1"/>
      <c r="W82" s="1"/>
      <c r="X82" s="1"/>
      <c r="Y82" s="1"/>
      <c r="Z82" s="1"/>
    </row>
    <row r="83" spans="1:26" ht="52.5" hidden="1" customHeight="1" outlineLevel="1">
      <c r="A83" s="59" t="s">
        <v>230</v>
      </c>
      <c r="B83" s="21"/>
      <c r="C83" s="125" t="s">
        <v>485</v>
      </c>
      <c r="D83" s="86" t="s">
        <v>114</v>
      </c>
      <c r="E83" s="88">
        <v>1</v>
      </c>
      <c r="F83" s="87">
        <v>1</v>
      </c>
      <c r="G83" s="213"/>
      <c r="H83" s="216"/>
      <c r="I83" s="93">
        <v>94</v>
      </c>
      <c r="J83" s="93">
        <v>94</v>
      </c>
      <c r="K83" s="90">
        <f t="shared" si="10"/>
        <v>0</v>
      </c>
      <c r="L83" s="77"/>
      <c r="M83" s="93">
        <v>94</v>
      </c>
      <c r="N83" s="26"/>
      <c r="O83" s="26"/>
      <c r="P83" s="26"/>
      <c r="Q83" s="11"/>
      <c r="R83" s="1"/>
      <c r="S83" s="1"/>
      <c r="T83" s="1"/>
      <c r="U83" s="12"/>
      <c r="V83" s="1"/>
      <c r="W83" s="1"/>
      <c r="X83" s="1"/>
      <c r="Y83" s="1"/>
      <c r="Z83" s="1"/>
    </row>
    <row r="84" spans="1:26" ht="54" hidden="1" customHeight="1" outlineLevel="1">
      <c r="A84" s="59" t="s">
        <v>231</v>
      </c>
      <c r="B84" s="21"/>
      <c r="C84" s="98" t="s">
        <v>486</v>
      </c>
      <c r="D84" s="86" t="s">
        <v>114</v>
      </c>
      <c r="E84" s="88">
        <v>1</v>
      </c>
      <c r="F84" s="87">
        <v>1</v>
      </c>
      <c r="G84" s="213"/>
      <c r="H84" s="216"/>
      <c r="I84" s="93">
        <v>94</v>
      </c>
      <c r="J84" s="93">
        <v>94</v>
      </c>
      <c r="K84" s="90">
        <f t="shared" si="10"/>
        <v>0</v>
      </c>
      <c r="L84" s="77"/>
      <c r="M84" s="93">
        <v>94</v>
      </c>
      <c r="N84" s="26"/>
      <c r="O84" s="26"/>
      <c r="P84" s="26"/>
      <c r="Q84" s="11"/>
      <c r="R84" s="1"/>
      <c r="S84" s="1"/>
      <c r="T84" s="1"/>
      <c r="U84" s="12"/>
      <c r="V84" s="1"/>
      <c r="W84" s="1"/>
      <c r="X84" s="1"/>
      <c r="Y84" s="1"/>
      <c r="Z84" s="1"/>
    </row>
    <row r="85" spans="1:26" ht="48" hidden="1" customHeight="1" outlineLevel="1">
      <c r="A85" s="59" t="s">
        <v>232</v>
      </c>
      <c r="B85" s="21"/>
      <c r="C85" s="125" t="s">
        <v>487</v>
      </c>
      <c r="D85" s="86" t="s">
        <v>114</v>
      </c>
      <c r="E85" s="88">
        <v>1</v>
      </c>
      <c r="F85" s="87">
        <v>1</v>
      </c>
      <c r="G85" s="213"/>
      <c r="H85" s="216"/>
      <c r="I85" s="93">
        <v>87</v>
      </c>
      <c r="J85" s="93">
        <v>87</v>
      </c>
      <c r="K85" s="90">
        <f t="shared" si="10"/>
        <v>0</v>
      </c>
      <c r="L85" s="77"/>
      <c r="M85" s="93">
        <v>87</v>
      </c>
      <c r="N85" s="26"/>
      <c r="O85" s="26"/>
      <c r="P85" s="26"/>
      <c r="Q85" s="11"/>
      <c r="R85" s="1"/>
      <c r="S85" s="1"/>
      <c r="T85" s="1"/>
      <c r="U85" s="12"/>
      <c r="V85" s="1"/>
      <c r="W85" s="1"/>
      <c r="X85" s="1"/>
      <c r="Y85" s="1"/>
      <c r="Z85" s="1"/>
    </row>
    <row r="86" spans="1:26" ht="54.75" hidden="1" customHeight="1" outlineLevel="1">
      <c r="A86" s="59" t="s">
        <v>233</v>
      </c>
      <c r="B86" s="21"/>
      <c r="C86" s="125" t="s">
        <v>488</v>
      </c>
      <c r="D86" s="86" t="s">
        <v>114</v>
      </c>
      <c r="E86" s="88">
        <v>1</v>
      </c>
      <c r="F86" s="87">
        <v>1</v>
      </c>
      <c r="G86" s="213"/>
      <c r="H86" s="216"/>
      <c r="I86" s="93">
        <v>94</v>
      </c>
      <c r="J86" s="93">
        <v>94</v>
      </c>
      <c r="K86" s="90">
        <f t="shared" si="10"/>
        <v>0</v>
      </c>
      <c r="L86" s="77"/>
      <c r="M86" s="93">
        <v>94</v>
      </c>
      <c r="N86" s="26"/>
      <c r="O86" s="26"/>
      <c r="P86" s="26"/>
      <c r="Q86" s="11"/>
      <c r="R86" s="1"/>
      <c r="S86" s="1"/>
      <c r="T86" s="1"/>
      <c r="U86" s="12"/>
      <c r="V86" s="1"/>
      <c r="W86" s="1"/>
      <c r="X86" s="1"/>
      <c r="Y86" s="1"/>
      <c r="Z86" s="1"/>
    </row>
    <row r="87" spans="1:26" ht="54.75" hidden="1" customHeight="1" outlineLevel="1">
      <c r="A87" s="59" t="s">
        <v>234</v>
      </c>
      <c r="B87" s="21"/>
      <c r="C87" s="125" t="s">
        <v>489</v>
      </c>
      <c r="D87" s="86" t="s">
        <v>114</v>
      </c>
      <c r="E87" s="88">
        <v>1</v>
      </c>
      <c r="F87" s="87">
        <v>1</v>
      </c>
      <c r="G87" s="213"/>
      <c r="H87" s="216"/>
      <c r="I87" s="93">
        <v>94</v>
      </c>
      <c r="J87" s="93">
        <v>94</v>
      </c>
      <c r="K87" s="90">
        <f t="shared" si="10"/>
        <v>0</v>
      </c>
      <c r="L87" s="77"/>
      <c r="M87" s="93">
        <v>94</v>
      </c>
      <c r="N87" s="26"/>
      <c r="O87" s="26"/>
      <c r="P87" s="26"/>
      <c r="Q87" s="11"/>
      <c r="R87" s="1"/>
      <c r="S87" s="1"/>
      <c r="T87" s="1"/>
      <c r="U87" s="12"/>
      <c r="V87" s="1"/>
      <c r="W87" s="1"/>
      <c r="X87" s="1"/>
      <c r="Y87" s="1"/>
      <c r="Z87" s="1"/>
    </row>
    <row r="88" spans="1:26" ht="51" hidden="1" customHeight="1" outlineLevel="1">
      <c r="A88" s="59" t="s">
        <v>235</v>
      </c>
      <c r="B88" s="21"/>
      <c r="C88" s="125" t="s">
        <v>490</v>
      </c>
      <c r="D88" s="86" t="s">
        <v>114</v>
      </c>
      <c r="E88" s="87">
        <v>1</v>
      </c>
      <c r="F88" s="88">
        <v>1</v>
      </c>
      <c r="G88" s="213"/>
      <c r="H88" s="216"/>
      <c r="I88" s="93">
        <v>94</v>
      </c>
      <c r="J88" s="93">
        <v>94</v>
      </c>
      <c r="K88" s="90">
        <f t="shared" si="10"/>
        <v>0</v>
      </c>
      <c r="L88" s="77"/>
      <c r="M88" s="93">
        <v>94</v>
      </c>
      <c r="N88" s="26"/>
      <c r="O88" s="26"/>
      <c r="P88" s="26"/>
      <c r="Q88" s="11"/>
      <c r="R88" s="1"/>
      <c r="S88" s="1"/>
      <c r="T88" s="1"/>
      <c r="U88" s="12"/>
      <c r="V88" s="1"/>
      <c r="W88" s="1"/>
      <c r="X88" s="1"/>
      <c r="Y88" s="1"/>
      <c r="Z88" s="1"/>
    </row>
    <row r="89" spans="1:26" ht="54" hidden="1" customHeight="1" outlineLevel="1">
      <c r="A89" s="59" t="s">
        <v>236</v>
      </c>
      <c r="B89" s="21"/>
      <c r="C89" s="125" t="s">
        <v>491</v>
      </c>
      <c r="D89" s="86" t="s">
        <v>114</v>
      </c>
      <c r="E89" s="87">
        <v>1</v>
      </c>
      <c r="F89" s="88">
        <v>1</v>
      </c>
      <c r="G89" s="213"/>
      <c r="H89" s="216"/>
      <c r="I89" s="93">
        <v>94</v>
      </c>
      <c r="J89" s="93">
        <v>94</v>
      </c>
      <c r="K89" s="90">
        <f t="shared" si="10"/>
        <v>0</v>
      </c>
      <c r="L89" s="77"/>
      <c r="M89" s="93">
        <v>94</v>
      </c>
      <c r="N89" s="26"/>
      <c r="O89" s="26"/>
      <c r="P89" s="26"/>
      <c r="Q89" s="11"/>
      <c r="R89" s="1"/>
      <c r="S89" s="1"/>
      <c r="T89" s="1"/>
      <c r="U89" s="12"/>
      <c r="V89" s="1"/>
      <c r="W89" s="1"/>
      <c r="X89" s="1"/>
      <c r="Y89" s="1"/>
      <c r="Z89" s="1"/>
    </row>
    <row r="90" spans="1:26" ht="82.5" hidden="1" customHeight="1" outlineLevel="1">
      <c r="A90" s="59" t="s">
        <v>237</v>
      </c>
      <c r="B90" s="21"/>
      <c r="C90" s="125" t="s">
        <v>492</v>
      </c>
      <c r="D90" s="86" t="s">
        <v>114</v>
      </c>
      <c r="E90" s="88">
        <v>1</v>
      </c>
      <c r="F90" s="87">
        <v>1</v>
      </c>
      <c r="G90" s="213"/>
      <c r="H90" s="216"/>
      <c r="I90" s="93">
        <v>100</v>
      </c>
      <c r="J90" s="93">
        <v>100</v>
      </c>
      <c r="K90" s="90">
        <f t="shared" si="10"/>
        <v>0</v>
      </c>
      <c r="L90" s="77"/>
      <c r="M90" s="93">
        <v>100</v>
      </c>
      <c r="N90" s="26"/>
      <c r="O90" s="26"/>
      <c r="P90" s="26"/>
      <c r="Q90" s="11"/>
      <c r="R90" s="1"/>
      <c r="S90" s="1"/>
      <c r="T90" s="1"/>
      <c r="U90" s="12"/>
      <c r="V90" s="1"/>
      <c r="W90" s="1"/>
      <c r="X90" s="1"/>
      <c r="Y90" s="1"/>
      <c r="Z90" s="1"/>
    </row>
    <row r="91" spans="1:26" ht="74.25" hidden="1" customHeight="1" outlineLevel="1">
      <c r="A91" s="59" t="s">
        <v>238</v>
      </c>
      <c r="B91" s="21"/>
      <c r="C91" s="125" t="s">
        <v>493</v>
      </c>
      <c r="D91" s="86" t="s">
        <v>114</v>
      </c>
      <c r="E91" s="88">
        <v>1</v>
      </c>
      <c r="F91" s="87">
        <v>1</v>
      </c>
      <c r="G91" s="213"/>
      <c r="H91" s="216"/>
      <c r="I91" s="93">
        <v>100</v>
      </c>
      <c r="J91" s="93">
        <v>100</v>
      </c>
      <c r="K91" s="90">
        <f t="shared" si="10"/>
        <v>0</v>
      </c>
      <c r="L91" s="77"/>
      <c r="M91" s="93">
        <v>100</v>
      </c>
      <c r="N91" s="26"/>
      <c r="O91" s="26"/>
      <c r="P91" s="26"/>
      <c r="Q91" s="11"/>
      <c r="R91" s="1"/>
      <c r="S91" s="1"/>
      <c r="T91" s="1"/>
      <c r="U91" s="12"/>
      <c r="V91" s="1"/>
      <c r="W91" s="1"/>
      <c r="X91" s="1"/>
      <c r="Y91" s="1"/>
      <c r="Z91" s="1"/>
    </row>
    <row r="92" spans="1:26" ht="59.25" hidden="1" customHeight="1" outlineLevel="1">
      <c r="A92" s="59" t="s">
        <v>239</v>
      </c>
      <c r="B92" s="21"/>
      <c r="C92" s="85" t="s">
        <v>494</v>
      </c>
      <c r="D92" s="86" t="s">
        <v>114</v>
      </c>
      <c r="E92" s="88">
        <v>1</v>
      </c>
      <c r="F92" s="87">
        <v>1</v>
      </c>
      <c r="G92" s="213"/>
      <c r="H92" s="216"/>
      <c r="I92" s="93">
        <v>100</v>
      </c>
      <c r="J92" s="93">
        <v>100</v>
      </c>
      <c r="K92" s="90">
        <f t="shared" si="10"/>
        <v>0</v>
      </c>
      <c r="L92" s="77"/>
      <c r="M92" s="93">
        <v>100</v>
      </c>
      <c r="N92" s="26"/>
      <c r="O92" s="26"/>
      <c r="P92" s="26"/>
      <c r="Q92" s="11"/>
      <c r="R92" s="1"/>
      <c r="S92" s="1"/>
      <c r="T92" s="1"/>
      <c r="U92" s="12"/>
      <c r="V92" s="1"/>
      <c r="W92" s="1"/>
      <c r="X92" s="1"/>
      <c r="Y92" s="1"/>
      <c r="Z92" s="1"/>
    </row>
    <row r="93" spans="1:26" ht="63" hidden="1" customHeight="1" outlineLevel="1">
      <c r="A93" s="59" t="s">
        <v>240</v>
      </c>
      <c r="B93" s="21"/>
      <c r="C93" s="125" t="s">
        <v>495</v>
      </c>
      <c r="D93" s="86" t="s">
        <v>114</v>
      </c>
      <c r="E93" s="87">
        <v>1</v>
      </c>
      <c r="F93" s="88">
        <v>1</v>
      </c>
      <c r="G93" s="213"/>
      <c r="H93" s="216"/>
      <c r="I93" s="93">
        <v>100</v>
      </c>
      <c r="J93" s="93">
        <v>100</v>
      </c>
      <c r="K93" s="90">
        <f t="shared" si="10"/>
        <v>0</v>
      </c>
      <c r="L93" s="77"/>
      <c r="M93" s="93">
        <v>100</v>
      </c>
      <c r="N93" s="26"/>
      <c r="O93" s="26"/>
      <c r="P93" s="26"/>
      <c r="Q93" s="11"/>
      <c r="R93" s="1"/>
      <c r="S93" s="1"/>
      <c r="T93" s="1"/>
      <c r="U93" s="12"/>
      <c r="V93" s="1"/>
      <c r="W93" s="1"/>
      <c r="X93" s="1"/>
      <c r="Y93" s="1"/>
      <c r="Z93" s="1"/>
    </row>
    <row r="94" spans="1:26" ht="84" hidden="1" customHeight="1" outlineLevel="1">
      <c r="A94" s="59" t="s">
        <v>241</v>
      </c>
      <c r="B94" s="21"/>
      <c r="C94" s="98" t="s">
        <v>496</v>
      </c>
      <c r="D94" s="86" t="s">
        <v>114</v>
      </c>
      <c r="E94" s="87">
        <v>1</v>
      </c>
      <c r="F94" s="88">
        <v>1</v>
      </c>
      <c r="G94" s="213"/>
      <c r="H94" s="216"/>
      <c r="I94" s="93">
        <v>100</v>
      </c>
      <c r="J94" s="93">
        <v>100</v>
      </c>
      <c r="K94" s="90">
        <f t="shared" si="10"/>
        <v>0</v>
      </c>
      <c r="L94" s="77"/>
      <c r="M94" s="93">
        <v>100</v>
      </c>
      <c r="N94" s="26"/>
      <c r="O94" s="26"/>
      <c r="P94" s="26"/>
      <c r="Q94" s="11"/>
      <c r="R94" s="1"/>
      <c r="S94" s="1"/>
      <c r="T94" s="1"/>
      <c r="U94" s="12"/>
      <c r="V94" s="1"/>
      <c r="W94" s="1"/>
      <c r="X94" s="1"/>
      <c r="Y94" s="1"/>
      <c r="Z94" s="1"/>
    </row>
    <row r="95" spans="1:26" ht="15" customHeight="1" collapsed="1">
      <c r="A95" s="60" t="s">
        <v>242</v>
      </c>
      <c r="B95" s="21"/>
      <c r="C95" s="128" t="s">
        <v>143</v>
      </c>
      <c r="D95" s="101" t="s">
        <v>114</v>
      </c>
      <c r="E95" s="102">
        <f>SUM(E96:E112)</f>
        <v>17</v>
      </c>
      <c r="F95" s="53">
        <f>SUM(F96:F112)</f>
        <v>17</v>
      </c>
      <c r="G95" s="213"/>
      <c r="H95" s="216"/>
      <c r="I95" s="78">
        <f>SUM(I96:I112)</f>
        <v>3351</v>
      </c>
      <c r="J95" s="78">
        <f>SUM(J96:J112)</f>
        <v>3351</v>
      </c>
      <c r="K95" s="90">
        <f t="shared" si="10"/>
        <v>0</v>
      </c>
      <c r="L95" s="77"/>
      <c r="M95" s="78">
        <f>SUM(M96:M112)</f>
        <v>3351</v>
      </c>
      <c r="N95" s="26"/>
      <c r="O95" s="26"/>
      <c r="P95" s="26"/>
      <c r="Q95" s="11"/>
      <c r="R95" s="1"/>
      <c r="S95" s="1"/>
      <c r="T95" s="1"/>
      <c r="U95" s="12"/>
      <c r="V95" s="1"/>
      <c r="W95" s="1"/>
      <c r="X95" s="1"/>
      <c r="Y95" s="1"/>
      <c r="Z95" s="1"/>
    </row>
    <row r="96" spans="1:26" ht="80.25" hidden="1" customHeight="1" outlineLevel="1">
      <c r="A96" s="59" t="s">
        <v>243</v>
      </c>
      <c r="B96" s="21"/>
      <c r="C96" s="125" t="s">
        <v>497</v>
      </c>
      <c r="D96" s="130" t="s">
        <v>114</v>
      </c>
      <c r="E96" s="131">
        <v>1</v>
      </c>
      <c r="F96" s="88">
        <v>1</v>
      </c>
      <c r="G96" s="213"/>
      <c r="H96" s="216"/>
      <c r="I96" s="93">
        <v>513</v>
      </c>
      <c r="J96" s="93">
        <v>513</v>
      </c>
      <c r="K96" s="90">
        <f t="shared" si="10"/>
        <v>0</v>
      </c>
      <c r="L96" s="165"/>
      <c r="M96" s="93">
        <v>513</v>
      </c>
      <c r="N96" s="26"/>
      <c r="O96" s="26"/>
      <c r="P96" s="26"/>
      <c r="Q96" s="11"/>
      <c r="R96" s="1"/>
      <c r="S96" s="1"/>
      <c r="T96" s="1"/>
      <c r="U96" s="12"/>
      <c r="V96" s="1"/>
      <c r="W96" s="1"/>
      <c r="X96" s="1"/>
      <c r="Y96" s="1"/>
      <c r="Z96" s="1"/>
    </row>
    <row r="97" spans="1:26" ht="63" hidden="1" customHeight="1" outlineLevel="1">
      <c r="A97" s="59" t="s">
        <v>244</v>
      </c>
      <c r="B97" s="21"/>
      <c r="C97" s="125" t="s">
        <v>498</v>
      </c>
      <c r="D97" s="130" t="s">
        <v>114</v>
      </c>
      <c r="E97" s="131">
        <v>1</v>
      </c>
      <c r="F97" s="88">
        <v>1</v>
      </c>
      <c r="G97" s="213"/>
      <c r="H97" s="216"/>
      <c r="I97" s="93">
        <v>257</v>
      </c>
      <c r="J97" s="93">
        <v>257</v>
      </c>
      <c r="K97" s="90">
        <f t="shared" si="10"/>
        <v>0</v>
      </c>
      <c r="L97" s="129"/>
      <c r="M97" s="93">
        <v>257</v>
      </c>
      <c r="N97" s="26"/>
      <c r="O97" s="26"/>
      <c r="P97" s="26"/>
      <c r="Q97" s="11"/>
      <c r="R97" s="1"/>
      <c r="S97" s="1"/>
      <c r="T97" s="1"/>
      <c r="U97" s="12"/>
      <c r="V97" s="1"/>
      <c r="W97" s="1"/>
      <c r="X97" s="1"/>
      <c r="Y97" s="1"/>
      <c r="Z97" s="1"/>
    </row>
    <row r="98" spans="1:26" ht="51.75" hidden="1" customHeight="1" outlineLevel="1">
      <c r="A98" s="59" t="s">
        <v>245</v>
      </c>
      <c r="B98" s="21"/>
      <c r="C98" s="125" t="s">
        <v>485</v>
      </c>
      <c r="D98" s="130" t="s">
        <v>114</v>
      </c>
      <c r="E98" s="131">
        <v>1</v>
      </c>
      <c r="F98" s="88">
        <v>1</v>
      </c>
      <c r="G98" s="213"/>
      <c r="H98" s="216"/>
      <c r="I98" s="93">
        <v>154</v>
      </c>
      <c r="J98" s="93">
        <v>154</v>
      </c>
      <c r="K98" s="90">
        <f t="shared" si="10"/>
        <v>0</v>
      </c>
      <c r="L98" s="77"/>
      <c r="M98" s="93">
        <v>154</v>
      </c>
      <c r="N98" s="26"/>
      <c r="O98" s="26"/>
      <c r="P98" s="26"/>
      <c r="Q98" s="11"/>
      <c r="R98" s="1"/>
      <c r="S98" s="1"/>
      <c r="T98" s="1"/>
      <c r="U98" s="12"/>
      <c r="V98" s="1"/>
      <c r="W98" s="1"/>
      <c r="X98" s="1"/>
      <c r="Y98" s="1"/>
      <c r="Z98" s="1"/>
    </row>
    <row r="99" spans="1:26" ht="54" hidden="1" customHeight="1" outlineLevel="1">
      <c r="A99" s="59" t="s">
        <v>246</v>
      </c>
      <c r="B99" s="21"/>
      <c r="C99" s="125" t="s">
        <v>499</v>
      </c>
      <c r="D99" s="130" t="s">
        <v>114</v>
      </c>
      <c r="E99" s="131">
        <v>1</v>
      </c>
      <c r="F99" s="88">
        <v>1</v>
      </c>
      <c r="G99" s="213"/>
      <c r="H99" s="216"/>
      <c r="I99" s="93">
        <v>51</v>
      </c>
      <c r="J99" s="93">
        <v>51</v>
      </c>
      <c r="K99" s="90">
        <f t="shared" si="10"/>
        <v>0</v>
      </c>
      <c r="L99" s="77"/>
      <c r="M99" s="93">
        <v>51</v>
      </c>
      <c r="N99" s="26"/>
      <c r="O99" s="26"/>
      <c r="P99" s="26"/>
      <c r="Q99" s="11"/>
      <c r="R99" s="1"/>
      <c r="S99" s="1"/>
      <c r="T99" s="1"/>
      <c r="U99" s="12"/>
      <c r="V99" s="1"/>
      <c r="W99" s="1"/>
      <c r="X99" s="1"/>
      <c r="Y99" s="1"/>
      <c r="Z99" s="1"/>
    </row>
    <row r="100" spans="1:26" ht="51" hidden="1" customHeight="1" outlineLevel="1">
      <c r="A100" s="59" t="s">
        <v>247</v>
      </c>
      <c r="B100" s="21"/>
      <c r="C100" s="125" t="s">
        <v>500</v>
      </c>
      <c r="D100" s="130" t="s">
        <v>114</v>
      </c>
      <c r="E100" s="131">
        <v>1</v>
      </c>
      <c r="F100" s="87">
        <v>1</v>
      </c>
      <c r="G100" s="213"/>
      <c r="H100" s="216"/>
      <c r="I100" s="93">
        <v>124</v>
      </c>
      <c r="J100" s="93">
        <v>124</v>
      </c>
      <c r="K100" s="90">
        <f t="shared" si="10"/>
        <v>0</v>
      </c>
      <c r="L100" s="77"/>
      <c r="M100" s="93">
        <v>124</v>
      </c>
      <c r="N100" s="26"/>
      <c r="O100" s="26"/>
      <c r="P100" s="26"/>
      <c r="Q100" s="11"/>
      <c r="R100" s="1"/>
      <c r="S100" s="1"/>
      <c r="T100" s="1"/>
      <c r="U100" s="12"/>
      <c r="V100" s="1"/>
      <c r="W100" s="1"/>
      <c r="X100" s="1"/>
      <c r="Y100" s="1"/>
      <c r="Z100" s="1"/>
    </row>
    <row r="101" spans="1:26" ht="85.5" hidden="1" customHeight="1" outlineLevel="1">
      <c r="A101" s="59" t="s">
        <v>248</v>
      </c>
      <c r="B101" s="21"/>
      <c r="C101" s="125" t="s">
        <v>493</v>
      </c>
      <c r="D101" s="130" t="s">
        <v>114</v>
      </c>
      <c r="E101" s="131">
        <v>1</v>
      </c>
      <c r="F101" s="87">
        <v>1</v>
      </c>
      <c r="G101" s="213"/>
      <c r="H101" s="216"/>
      <c r="I101" s="93">
        <v>103</v>
      </c>
      <c r="J101" s="93">
        <v>103</v>
      </c>
      <c r="K101" s="90">
        <f t="shared" si="10"/>
        <v>0</v>
      </c>
      <c r="L101" s="77"/>
      <c r="M101" s="93">
        <v>103</v>
      </c>
      <c r="N101" s="26"/>
      <c r="O101" s="26"/>
      <c r="P101" s="26"/>
      <c r="Q101" s="11"/>
      <c r="R101" s="1"/>
      <c r="S101" s="1"/>
      <c r="T101" s="1"/>
      <c r="U101" s="12"/>
      <c r="V101" s="1"/>
      <c r="W101" s="1"/>
      <c r="X101" s="1"/>
      <c r="Y101" s="1"/>
      <c r="Z101" s="1"/>
    </row>
    <row r="102" spans="1:26" ht="64.5" hidden="1" customHeight="1" outlineLevel="1">
      <c r="A102" s="59" t="s">
        <v>249</v>
      </c>
      <c r="B102" s="21"/>
      <c r="C102" s="125" t="s">
        <v>501</v>
      </c>
      <c r="D102" s="130" t="s">
        <v>114</v>
      </c>
      <c r="E102" s="131">
        <v>1</v>
      </c>
      <c r="F102" s="87">
        <v>1</v>
      </c>
      <c r="G102" s="213"/>
      <c r="H102" s="216"/>
      <c r="I102" s="93">
        <v>197</v>
      </c>
      <c r="J102" s="93">
        <v>197</v>
      </c>
      <c r="K102" s="90">
        <f t="shared" si="10"/>
        <v>0</v>
      </c>
      <c r="L102" s="77"/>
      <c r="M102" s="93">
        <v>197</v>
      </c>
      <c r="N102" s="26"/>
      <c r="O102" s="26"/>
      <c r="P102" s="26"/>
      <c r="Q102" s="11"/>
      <c r="R102" s="1"/>
      <c r="S102" s="1"/>
      <c r="T102" s="1"/>
      <c r="U102" s="12"/>
      <c r="V102" s="1"/>
      <c r="W102" s="1"/>
      <c r="X102" s="1"/>
      <c r="Y102" s="1"/>
      <c r="Z102" s="1"/>
    </row>
    <row r="103" spans="1:26" ht="63" hidden="1" customHeight="1" outlineLevel="1">
      <c r="A103" s="59" t="s">
        <v>250</v>
      </c>
      <c r="B103" s="21"/>
      <c r="C103" s="125" t="s">
        <v>502</v>
      </c>
      <c r="D103" s="130" t="s">
        <v>114</v>
      </c>
      <c r="E103" s="131">
        <v>1</v>
      </c>
      <c r="F103" s="87">
        <v>1</v>
      </c>
      <c r="G103" s="213"/>
      <c r="H103" s="216"/>
      <c r="I103" s="93">
        <v>103</v>
      </c>
      <c r="J103" s="93">
        <v>103</v>
      </c>
      <c r="K103" s="90">
        <f t="shared" si="10"/>
        <v>0</v>
      </c>
      <c r="L103" s="77"/>
      <c r="M103" s="93">
        <v>103</v>
      </c>
      <c r="N103" s="26"/>
      <c r="O103" s="26"/>
      <c r="P103" s="26"/>
      <c r="Q103" s="11"/>
      <c r="R103" s="1"/>
      <c r="S103" s="1"/>
      <c r="T103" s="1"/>
      <c r="U103" s="12"/>
      <c r="V103" s="1"/>
      <c r="W103" s="1"/>
      <c r="X103" s="1"/>
      <c r="Y103" s="1"/>
      <c r="Z103" s="1"/>
    </row>
    <row r="104" spans="1:26" ht="61.5" hidden="1" customHeight="1" outlineLevel="1">
      <c r="A104" s="59" t="s">
        <v>251</v>
      </c>
      <c r="B104" s="21"/>
      <c r="C104" s="125" t="s">
        <v>503</v>
      </c>
      <c r="D104" s="130" t="s">
        <v>114</v>
      </c>
      <c r="E104" s="131">
        <v>1</v>
      </c>
      <c r="F104" s="87">
        <v>1</v>
      </c>
      <c r="G104" s="213"/>
      <c r="H104" s="216"/>
      <c r="I104" s="93">
        <v>105</v>
      </c>
      <c r="J104" s="93">
        <v>105</v>
      </c>
      <c r="K104" s="90">
        <f t="shared" si="10"/>
        <v>0</v>
      </c>
      <c r="L104" s="77"/>
      <c r="M104" s="93">
        <v>105</v>
      </c>
      <c r="N104" s="26"/>
      <c r="O104" s="26"/>
      <c r="P104" s="26"/>
      <c r="Q104" s="11"/>
      <c r="R104" s="1"/>
      <c r="S104" s="1"/>
      <c r="T104" s="1"/>
      <c r="U104" s="12"/>
      <c r="V104" s="1"/>
      <c r="W104" s="1"/>
      <c r="X104" s="1"/>
      <c r="Y104" s="1"/>
      <c r="Z104" s="1"/>
    </row>
    <row r="105" spans="1:26" ht="67.5" hidden="1" customHeight="1" outlineLevel="1">
      <c r="A105" s="59" t="s">
        <v>252</v>
      </c>
      <c r="B105" s="21"/>
      <c r="C105" s="125" t="s">
        <v>504</v>
      </c>
      <c r="D105" s="130" t="s">
        <v>114</v>
      </c>
      <c r="E105" s="131">
        <v>1</v>
      </c>
      <c r="F105" s="87">
        <v>1</v>
      </c>
      <c r="G105" s="213"/>
      <c r="H105" s="216"/>
      <c r="I105" s="93">
        <v>205</v>
      </c>
      <c r="J105" s="93">
        <v>205</v>
      </c>
      <c r="K105" s="90">
        <f t="shared" si="10"/>
        <v>0</v>
      </c>
      <c r="L105" s="77"/>
      <c r="M105" s="93">
        <v>205</v>
      </c>
      <c r="N105" s="26"/>
      <c r="O105" s="26"/>
      <c r="P105" s="26"/>
      <c r="Q105" s="11"/>
      <c r="R105" s="1"/>
      <c r="S105" s="1"/>
      <c r="T105" s="1"/>
      <c r="U105" s="12"/>
      <c r="V105" s="1"/>
      <c r="W105" s="1"/>
      <c r="X105" s="1"/>
      <c r="Y105" s="1"/>
      <c r="Z105" s="1"/>
    </row>
    <row r="106" spans="1:26" ht="59.25" hidden="1" customHeight="1" outlineLevel="1">
      <c r="A106" s="59" t="s">
        <v>253</v>
      </c>
      <c r="B106" s="21"/>
      <c r="C106" s="125" t="s">
        <v>505</v>
      </c>
      <c r="D106" s="130" t="s">
        <v>114</v>
      </c>
      <c r="E106" s="131">
        <v>1</v>
      </c>
      <c r="F106" s="87">
        <v>1</v>
      </c>
      <c r="G106" s="213"/>
      <c r="H106" s="216"/>
      <c r="I106" s="93">
        <v>308</v>
      </c>
      <c r="J106" s="93">
        <v>308</v>
      </c>
      <c r="K106" s="90">
        <f t="shared" si="10"/>
        <v>0</v>
      </c>
      <c r="L106" s="77"/>
      <c r="M106" s="93">
        <v>308</v>
      </c>
      <c r="N106" s="26"/>
      <c r="O106" s="26"/>
      <c r="P106" s="26"/>
      <c r="Q106" s="11"/>
      <c r="R106" s="1"/>
      <c r="S106" s="1"/>
      <c r="T106" s="1"/>
      <c r="U106" s="12"/>
      <c r="V106" s="1"/>
      <c r="W106" s="1"/>
      <c r="X106" s="1"/>
      <c r="Y106" s="1"/>
      <c r="Z106" s="1"/>
    </row>
    <row r="107" spans="1:26" ht="70.5" hidden="1" customHeight="1" outlineLevel="1">
      <c r="A107" s="59" t="s">
        <v>254</v>
      </c>
      <c r="B107" s="21"/>
      <c r="C107" s="125" t="s">
        <v>506</v>
      </c>
      <c r="D107" s="130" t="s">
        <v>114</v>
      </c>
      <c r="E107" s="131">
        <v>1</v>
      </c>
      <c r="F107" s="87">
        <v>1</v>
      </c>
      <c r="G107" s="213"/>
      <c r="H107" s="216"/>
      <c r="I107" s="93">
        <v>308</v>
      </c>
      <c r="J107" s="93">
        <v>308</v>
      </c>
      <c r="K107" s="90">
        <f t="shared" si="10"/>
        <v>0</v>
      </c>
      <c r="L107" s="77"/>
      <c r="M107" s="93">
        <v>308</v>
      </c>
      <c r="N107" s="26"/>
      <c r="O107" s="26"/>
      <c r="P107" s="26"/>
      <c r="Q107" s="11"/>
      <c r="R107" s="1"/>
      <c r="S107" s="1"/>
      <c r="T107" s="1"/>
      <c r="U107" s="12"/>
      <c r="V107" s="1"/>
      <c r="W107" s="1"/>
      <c r="X107" s="1"/>
      <c r="Y107" s="1"/>
      <c r="Z107" s="1"/>
    </row>
    <row r="108" spans="1:26" ht="64.5" hidden="1" customHeight="1" outlineLevel="1">
      <c r="A108" s="59" t="s">
        <v>255</v>
      </c>
      <c r="B108" s="21"/>
      <c r="C108" s="125" t="s">
        <v>507</v>
      </c>
      <c r="D108" s="130" t="s">
        <v>114</v>
      </c>
      <c r="E108" s="131">
        <v>1</v>
      </c>
      <c r="F108" s="88">
        <v>1</v>
      </c>
      <c r="G108" s="213"/>
      <c r="H108" s="216"/>
      <c r="I108" s="93">
        <v>205</v>
      </c>
      <c r="J108" s="93">
        <v>205</v>
      </c>
      <c r="K108" s="90">
        <f t="shared" si="10"/>
        <v>0</v>
      </c>
      <c r="L108" s="77"/>
      <c r="M108" s="93">
        <v>205</v>
      </c>
      <c r="N108" s="26"/>
      <c r="O108" s="26"/>
      <c r="P108" s="26"/>
      <c r="Q108" s="11"/>
      <c r="R108" s="1"/>
      <c r="S108" s="1"/>
      <c r="T108" s="1"/>
      <c r="U108" s="12"/>
      <c r="V108" s="1"/>
      <c r="W108" s="1"/>
      <c r="X108" s="1"/>
      <c r="Y108" s="1"/>
      <c r="Z108" s="1"/>
    </row>
    <row r="109" spans="1:26" ht="81" hidden="1" customHeight="1" outlineLevel="1">
      <c r="A109" s="59" t="s">
        <v>256</v>
      </c>
      <c r="B109" s="21"/>
      <c r="C109" s="98" t="s">
        <v>508</v>
      </c>
      <c r="D109" s="130" t="s">
        <v>114</v>
      </c>
      <c r="E109" s="131">
        <v>1</v>
      </c>
      <c r="F109" s="87">
        <v>1</v>
      </c>
      <c r="G109" s="213"/>
      <c r="H109" s="216"/>
      <c r="I109" s="93">
        <v>205</v>
      </c>
      <c r="J109" s="93">
        <v>205</v>
      </c>
      <c r="K109" s="90">
        <f t="shared" si="10"/>
        <v>0</v>
      </c>
      <c r="L109" s="77"/>
      <c r="M109" s="93">
        <v>205</v>
      </c>
      <c r="N109" s="26"/>
      <c r="O109" s="26"/>
      <c r="P109" s="26"/>
      <c r="Q109" s="11"/>
      <c r="R109" s="1"/>
      <c r="S109" s="1"/>
      <c r="T109" s="1"/>
      <c r="U109" s="12"/>
      <c r="V109" s="1"/>
      <c r="W109" s="1"/>
      <c r="X109" s="1"/>
      <c r="Y109" s="1"/>
      <c r="Z109" s="1"/>
    </row>
    <row r="110" spans="1:26" ht="90.75" hidden="1" customHeight="1" outlineLevel="1">
      <c r="A110" s="59" t="s">
        <v>257</v>
      </c>
      <c r="B110" s="21"/>
      <c r="C110" s="98" t="s">
        <v>509</v>
      </c>
      <c r="D110" s="130" t="s">
        <v>114</v>
      </c>
      <c r="E110" s="131">
        <v>1</v>
      </c>
      <c r="F110" s="87">
        <v>1</v>
      </c>
      <c r="G110" s="213"/>
      <c r="H110" s="216"/>
      <c r="I110" s="93">
        <v>205</v>
      </c>
      <c r="J110" s="93">
        <v>205</v>
      </c>
      <c r="K110" s="90">
        <f t="shared" si="10"/>
        <v>0</v>
      </c>
      <c r="L110" s="77"/>
      <c r="M110" s="93">
        <v>205</v>
      </c>
      <c r="N110" s="26"/>
      <c r="O110" s="26"/>
      <c r="P110" s="26"/>
      <c r="Q110" s="11"/>
      <c r="R110" s="1"/>
      <c r="S110" s="1"/>
      <c r="T110" s="1"/>
      <c r="U110" s="12"/>
      <c r="V110" s="1"/>
      <c r="W110" s="1"/>
      <c r="X110" s="1"/>
      <c r="Y110" s="1"/>
      <c r="Z110" s="1"/>
    </row>
    <row r="111" spans="1:26" ht="84.75" hidden="1" customHeight="1" outlineLevel="1">
      <c r="A111" s="59" t="s">
        <v>258</v>
      </c>
      <c r="B111" s="21"/>
      <c r="C111" s="98" t="s">
        <v>510</v>
      </c>
      <c r="D111" s="130" t="s">
        <v>114</v>
      </c>
      <c r="E111" s="131">
        <v>1</v>
      </c>
      <c r="F111" s="87">
        <v>1</v>
      </c>
      <c r="G111" s="213"/>
      <c r="H111" s="216"/>
      <c r="I111" s="93">
        <v>103</v>
      </c>
      <c r="J111" s="93">
        <v>103</v>
      </c>
      <c r="K111" s="90">
        <f t="shared" si="10"/>
        <v>0</v>
      </c>
      <c r="L111" s="77"/>
      <c r="M111" s="93">
        <v>103</v>
      </c>
      <c r="N111" s="26"/>
      <c r="O111" s="26"/>
      <c r="P111" s="26"/>
      <c r="Q111" s="11"/>
      <c r="R111" s="1"/>
      <c r="S111" s="1"/>
      <c r="T111" s="1"/>
      <c r="U111" s="12"/>
      <c r="V111" s="1"/>
      <c r="W111" s="1"/>
      <c r="X111" s="1"/>
      <c r="Y111" s="1"/>
      <c r="Z111" s="1"/>
    </row>
    <row r="112" spans="1:26" ht="56.25" hidden="1" customHeight="1" outlineLevel="1">
      <c r="A112" s="59" t="s">
        <v>259</v>
      </c>
      <c r="B112" s="21"/>
      <c r="C112" s="85" t="s">
        <v>494</v>
      </c>
      <c r="D112" s="130" t="s">
        <v>114</v>
      </c>
      <c r="E112" s="131">
        <v>1</v>
      </c>
      <c r="F112" s="87">
        <v>1</v>
      </c>
      <c r="G112" s="213"/>
      <c r="H112" s="216"/>
      <c r="I112" s="93">
        <v>205</v>
      </c>
      <c r="J112" s="93">
        <v>205</v>
      </c>
      <c r="K112" s="90">
        <f t="shared" si="10"/>
        <v>0</v>
      </c>
      <c r="L112" s="77"/>
      <c r="M112" s="93">
        <v>205</v>
      </c>
      <c r="N112" s="26"/>
      <c r="O112" s="26"/>
      <c r="P112" s="26"/>
      <c r="Q112" s="11"/>
      <c r="R112" s="1"/>
      <c r="S112" s="1"/>
      <c r="T112" s="1"/>
      <c r="U112" s="12"/>
      <c r="V112" s="1"/>
      <c r="W112" s="1"/>
      <c r="X112" s="1"/>
      <c r="Y112" s="1"/>
      <c r="Z112" s="1"/>
    </row>
    <row r="113" spans="1:26" ht="18.75" customHeight="1" collapsed="1">
      <c r="A113" s="60" t="s">
        <v>260</v>
      </c>
      <c r="B113" s="21"/>
      <c r="C113" s="128" t="s">
        <v>138</v>
      </c>
      <c r="D113" s="101" t="s">
        <v>36</v>
      </c>
      <c r="E113" s="102">
        <f>SUM(E114:E131)</f>
        <v>18</v>
      </c>
      <c r="F113" s="53">
        <f>SUM(F114:F131)</f>
        <v>18</v>
      </c>
      <c r="G113" s="213"/>
      <c r="H113" s="216"/>
      <c r="I113" s="78">
        <f>SUM(I114:I131)</f>
        <v>2556</v>
      </c>
      <c r="J113" s="78">
        <f>SUM(J114:J131)</f>
        <v>2556</v>
      </c>
      <c r="K113" s="90">
        <f t="shared" si="10"/>
        <v>0</v>
      </c>
      <c r="L113" s="77"/>
      <c r="M113" s="78">
        <f>SUM(M114:M131)</f>
        <v>2556</v>
      </c>
      <c r="N113" s="26"/>
      <c r="O113" s="26"/>
      <c r="P113" s="26"/>
      <c r="Q113" s="11"/>
      <c r="R113" s="1"/>
      <c r="S113" s="1"/>
      <c r="T113" s="1"/>
      <c r="U113" s="12"/>
      <c r="V113" s="1"/>
      <c r="W113" s="1"/>
      <c r="X113" s="1"/>
      <c r="Y113" s="1"/>
      <c r="Z113" s="1"/>
    </row>
    <row r="114" spans="1:26" ht="63.75" hidden="1" customHeight="1" outlineLevel="1">
      <c r="A114" s="59" t="s">
        <v>261</v>
      </c>
      <c r="B114" s="21"/>
      <c r="C114" s="125" t="s">
        <v>511</v>
      </c>
      <c r="D114" s="130" t="s">
        <v>114</v>
      </c>
      <c r="E114" s="131">
        <v>1</v>
      </c>
      <c r="F114" s="87">
        <v>1</v>
      </c>
      <c r="G114" s="213"/>
      <c r="H114" s="216"/>
      <c r="I114" s="93">
        <v>87</v>
      </c>
      <c r="J114" s="93">
        <v>87</v>
      </c>
      <c r="K114" s="90">
        <f t="shared" si="10"/>
        <v>0</v>
      </c>
      <c r="L114" s="77"/>
      <c r="M114" s="93">
        <v>87</v>
      </c>
      <c r="N114" s="26"/>
      <c r="O114" s="26"/>
      <c r="P114" s="26"/>
      <c r="Q114" s="11"/>
      <c r="R114" s="1"/>
      <c r="S114" s="1"/>
      <c r="T114" s="1"/>
      <c r="U114" s="12"/>
      <c r="V114" s="1"/>
      <c r="W114" s="1"/>
      <c r="X114" s="1"/>
      <c r="Y114" s="1"/>
      <c r="Z114" s="1"/>
    </row>
    <row r="115" spans="1:26" ht="60" hidden="1" customHeight="1" outlineLevel="1">
      <c r="A115" s="59" t="s">
        <v>262</v>
      </c>
      <c r="B115" s="21"/>
      <c r="C115" s="85" t="s">
        <v>512</v>
      </c>
      <c r="D115" s="130" t="s">
        <v>114</v>
      </c>
      <c r="E115" s="131">
        <v>1</v>
      </c>
      <c r="F115" s="87">
        <v>1</v>
      </c>
      <c r="G115" s="213"/>
      <c r="H115" s="216"/>
      <c r="I115" s="93">
        <v>147</v>
      </c>
      <c r="J115" s="93">
        <v>147</v>
      </c>
      <c r="K115" s="90">
        <f t="shared" si="10"/>
        <v>0</v>
      </c>
      <c r="L115" s="77"/>
      <c r="M115" s="93">
        <v>147</v>
      </c>
      <c r="N115" s="26"/>
      <c r="O115" s="26"/>
      <c r="P115" s="26"/>
      <c r="Q115" s="11"/>
      <c r="R115" s="1"/>
      <c r="S115" s="1"/>
      <c r="T115" s="1"/>
      <c r="U115" s="12"/>
      <c r="V115" s="1"/>
      <c r="W115" s="1"/>
      <c r="X115" s="1"/>
      <c r="Y115" s="1"/>
      <c r="Z115" s="1"/>
    </row>
    <row r="116" spans="1:26" ht="75.75" hidden="1" customHeight="1" outlineLevel="1">
      <c r="A116" s="59" t="s">
        <v>263</v>
      </c>
      <c r="B116" s="21"/>
      <c r="C116" s="98" t="s">
        <v>513</v>
      </c>
      <c r="D116" s="130" t="s">
        <v>114</v>
      </c>
      <c r="E116" s="131">
        <v>1</v>
      </c>
      <c r="F116" s="87">
        <v>1</v>
      </c>
      <c r="G116" s="213"/>
      <c r="H116" s="216"/>
      <c r="I116" s="93">
        <v>143</v>
      </c>
      <c r="J116" s="93">
        <v>143</v>
      </c>
      <c r="K116" s="90">
        <f t="shared" si="10"/>
        <v>0</v>
      </c>
      <c r="L116" s="165"/>
      <c r="M116" s="93">
        <v>143</v>
      </c>
      <c r="N116" s="26"/>
      <c r="O116" s="26"/>
      <c r="P116" s="26"/>
      <c r="Q116" s="11"/>
      <c r="R116" s="1"/>
      <c r="S116" s="1"/>
      <c r="T116" s="1"/>
      <c r="U116" s="12"/>
      <c r="V116" s="1"/>
      <c r="W116" s="1"/>
      <c r="X116" s="1"/>
      <c r="Y116" s="1"/>
      <c r="Z116" s="1"/>
    </row>
    <row r="117" spans="1:26" ht="81" hidden="1" customHeight="1" outlineLevel="1">
      <c r="A117" s="59" t="s">
        <v>264</v>
      </c>
      <c r="B117" s="21"/>
      <c r="C117" s="125" t="s">
        <v>514</v>
      </c>
      <c r="D117" s="130" t="s">
        <v>114</v>
      </c>
      <c r="E117" s="131">
        <v>1</v>
      </c>
      <c r="F117" s="87">
        <v>1</v>
      </c>
      <c r="G117" s="213"/>
      <c r="H117" s="216"/>
      <c r="I117" s="93">
        <v>96</v>
      </c>
      <c r="J117" s="93">
        <v>96</v>
      </c>
      <c r="K117" s="90">
        <f t="shared" si="10"/>
        <v>0</v>
      </c>
      <c r="L117" s="129"/>
      <c r="M117" s="93">
        <v>96</v>
      </c>
      <c r="N117" s="26"/>
      <c r="O117" s="26"/>
      <c r="P117" s="26"/>
      <c r="Q117" s="11"/>
      <c r="R117" s="1"/>
      <c r="S117" s="1"/>
      <c r="T117" s="1"/>
      <c r="U117" s="12"/>
      <c r="V117" s="1"/>
      <c r="W117" s="1"/>
      <c r="X117" s="1"/>
      <c r="Y117" s="1"/>
      <c r="Z117" s="1"/>
    </row>
    <row r="118" spans="1:26" ht="66" hidden="1" customHeight="1" outlineLevel="1">
      <c r="A118" s="59" t="s">
        <v>265</v>
      </c>
      <c r="B118" s="21"/>
      <c r="C118" s="125" t="s">
        <v>515</v>
      </c>
      <c r="D118" s="130" t="s">
        <v>114</v>
      </c>
      <c r="E118" s="131">
        <v>1</v>
      </c>
      <c r="F118" s="87">
        <v>1</v>
      </c>
      <c r="G118" s="213"/>
      <c r="H118" s="216"/>
      <c r="I118" s="93">
        <v>115</v>
      </c>
      <c r="J118" s="93">
        <v>115</v>
      </c>
      <c r="K118" s="90">
        <f t="shared" si="10"/>
        <v>0</v>
      </c>
      <c r="L118" s="77"/>
      <c r="M118" s="93">
        <v>115</v>
      </c>
      <c r="N118" s="26"/>
      <c r="O118" s="26"/>
      <c r="P118" s="26"/>
      <c r="Q118" s="11"/>
      <c r="R118" s="1"/>
      <c r="S118" s="1"/>
      <c r="T118" s="1"/>
      <c r="U118" s="12"/>
      <c r="V118" s="1"/>
      <c r="W118" s="1"/>
      <c r="X118" s="1"/>
      <c r="Y118" s="1"/>
      <c r="Z118" s="1"/>
    </row>
    <row r="119" spans="1:26" ht="64.5" hidden="1" customHeight="1" outlineLevel="1">
      <c r="A119" s="59" t="s">
        <v>266</v>
      </c>
      <c r="B119" s="21"/>
      <c r="C119" s="125" t="s">
        <v>516</v>
      </c>
      <c r="D119" s="130" t="s">
        <v>114</v>
      </c>
      <c r="E119" s="131">
        <v>1</v>
      </c>
      <c r="F119" s="87">
        <v>1</v>
      </c>
      <c r="G119" s="213"/>
      <c r="H119" s="216"/>
      <c r="I119" s="93">
        <v>222</v>
      </c>
      <c r="J119" s="93">
        <v>222</v>
      </c>
      <c r="K119" s="90">
        <f t="shared" si="10"/>
        <v>0</v>
      </c>
      <c r="L119" s="77"/>
      <c r="M119" s="93">
        <v>222</v>
      </c>
      <c r="N119" s="26"/>
      <c r="O119" s="26"/>
      <c r="P119" s="26"/>
      <c r="Q119" s="11"/>
      <c r="R119" s="1"/>
      <c r="S119" s="1"/>
      <c r="T119" s="1"/>
      <c r="U119" s="12"/>
      <c r="V119" s="1"/>
      <c r="W119" s="1"/>
      <c r="X119" s="1"/>
      <c r="Y119" s="1"/>
      <c r="Z119" s="1"/>
    </row>
    <row r="120" spans="1:26" ht="62.25" hidden="1" customHeight="1" outlineLevel="1">
      <c r="A120" s="59" t="s">
        <v>267</v>
      </c>
      <c r="B120" s="21"/>
      <c r="C120" s="125" t="s">
        <v>517</v>
      </c>
      <c r="D120" s="130" t="s">
        <v>114</v>
      </c>
      <c r="E120" s="131">
        <v>1</v>
      </c>
      <c r="F120" s="87">
        <v>1</v>
      </c>
      <c r="G120" s="213"/>
      <c r="H120" s="216"/>
      <c r="I120" s="93">
        <v>91</v>
      </c>
      <c r="J120" s="93">
        <v>91</v>
      </c>
      <c r="K120" s="90">
        <f t="shared" si="10"/>
        <v>0</v>
      </c>
      <c r="L120" s="77"/>
      <c r="M120" s="93">
        <v>91</v>
      </c>
      <c r="N120" s="26"/>
      <c r="O120" s="26"/>
      <c r="P120" s="26"/>
      <c r="Q120" s="11"/>
      <c r="R120" s="1"/>
      <c r="S120" s="1"/>
      <c r="T120" s="1"/>
      <c r="U120" s="12"/>
      <c r="V120" s="1"/>
      <c r="W120" s="1"/>
      <c r="X120" s="1"/>
      <c r="Y120" s="1"/>
      <c r="Z120" s="1"/>
    </row>
    <row r="121" spans="1:26" ht="60.75" hidden="1" customHeight="1" outlineLevel="1">
      <c r="A121" s="59" t="s">
        <v>268</v>
      </c>
      <c r="B121" s="21"/>
      <c r="C121" s="125" t="s">
        <v>518</v>
      </c>
      <c r="D121" s="130" t="s">
        <v>114</v>
      </c>
      <c r="E121" s="131">
        <v>1</v>
      </c>
      <c r="F121" s="87">
        <v>1</v>
      </c>
      <c r="G121" s="213"/>
      <c r="H121" s="216"/>
      <c r="I121" s="93">
        <v>222</v>
      </c>
      <c r="J121" s="93">
        <v>222</v>
      </c>
      <c r="K121" s="90">
        <f t="shared" si="10"/>
        <v>0</v>
      </c>
      <c r="L121" s="77"/>
      <c r="M121" s="93">
        <v>222</v>
      </c>
      <c r="N121" s="26"/>
      <c r="O121" s="26"/>
      <c r="P121" s="26"/>
      <c r="Q121" s="11"/>
      <c r="R121" s="1"/>
      <c r="S121" s="1"/>
      <c r="T121" s="1"/>
      <c r="U121" s="12"/>
      <c r="V121" s="1"/>
      <c r="W121" s="1"/>
      <c r="X121" s="1"/>
      <c r="Y121" s="1"/>
      <c r="Z121" s="1"/>
    </row>
    <row r="122" spans="1:26" ht="78.75" hidden="1" customHeight="1" outlineLevel="1">
      <c r="A122" s="59" t="s">
        <v>269</v>
      </c>
      <c r="B122" s="21"/>
      <c r="C122" s="125" t="s">
        <v>497</v>
      </c>
      <c r="D122" s="130" t="s">
        <v>114</v>
      </c>
      <c r="E122" s="131">
        <v>1</v>
      </c>
      <c r="F122" s="88">
        <v>1</v>
      </c>
      <c r="G122" s="213"/>
      <c r="H122" s="216"/>
      <c r="I122" s="93">
        <v>379</v>
      </c>
      <c r="J122" s="93">
        <v>379</v>
      </c>
      <c r="K122" s="90">
        <f t="shared" si="10"/>
        <v>0</v>
      </c>
      <c r="L122" s="77"/>
      <c r="M122" s="93">
        <v>379</v>
      </c>
      <c r="N122" s="26"/>
      <c r="O122" s="26"/>
      <c r="P122" s="26"/>
      <c r="Q122" s="11"/>
      <c r="R122" s="1"/>
      <c r="S122" s="1"/>
      <c r="T122" s="1"/>
      <c r="U122" s="12"/>
      <c r="V122" s="1"/>
      <c r="W122" s="1"/>
      <c r="X122" s="1"/>
      <c r="Y122" s="1"/>
      <c r="Z122" s="1"/>
    </row>
    <row r="123" spans="1:26" ht="48" hidden="1" customHeight="1" outlineLevel="1">
      <c r="A123" s="59" t="s">
        <v>270</v>
      </c>
      <c r="B123" s="21"/>
      <c r="C123" s="125" t="s">
        <v>519</v>
      </c>
      <c r="D123" s="130" t="s">
        <v>114</v>
      </c>
      <c r="E123" s="131">
        <v>1</v>
      </c>
      <c r="F123" s="88">
        <v>1</v>
      </c>
      <c r="G123" s="213"/>
      <c r="H123" s="216"/>
      <c r="I123" s="93">
        <v>91</v>
      </c>
      <c r="J123" s="93">
        <v>91</v>
      </c>
      <c r="K123" s="90">
        <f t="shared" si="10"/>
        <v>0</v>
      </c>
      <c r="L123" s="77"/>
      <c r="M123" s="93">
        <v>91</v>
      </c>
      <c r="N123" s="26"/>
      <c r="O123" s="26"/>
      <c r="P123" s="26"/>
      <c r="Q123" s="11"/>
      <c r="R123" s="1"/>
      <c r="S123" s="1"/>
      <c r="T123" s="1"/>
      <c r="U123" s="12"/>
      <c r="V123" s="1"/>
      <c r="W123" s="1"/>
      <c r="X123" s="1"/>
      <c r="Y123" s="1"/>
      <c r="Z123" s="1"/>
    </row>
    <row r="124" spans="1:26" ht="65.25" hidden="1" customHeight="1" outlineLevel="1">
      <c r="A124" s="59" t="s">
        <v>271</v>
      </c>
      <c r="B124" s="21"/>
      <c r="C124" s="125" t="s">
        <v>520</v>
      </c>
      <c r="D124" s="130" t="s">
        <v>114</v>
      </c>
      <c r="E124" s="131">
        <v>1</v>
      </c>
      <c r="F124" s="87">
        <v>1</v>
      </c>
      <c r="G124" s="213"/>
      <c r="H124" s="216"/>
      <c r="I124" s="93">
        <v>158</v>
      </c>
      <c r="J124" s="93">
        <v>158</v>
      </c>
      <c r="K124" s="90">
        <f t="shared" si="10"/>
        <v>0</v>
      </c>
      <c r="L124" s="77"/>
      <c r="M124" s="93">
        <v>158</v>
      </c>
      <c r="N124" s="26"/>
      <c r="O124" s="26"/>
      <c r="P124" s="26"/>
      <c r="Q124" s="11"/>
      <c r="R124" s="1"/>
      <c r="S124" s="1"/>
      <c r="T124" s="1"/>
      <c r="U124" s="12"/>
      <c r="V124" s="1"/>
      <c r="W124" s="1"/>
      <c r="X124" s="1"/>
      <c r="Y124" s="1"/>
      <c r="Z124" s="1"/>
    </row>
    <row r="125" spans="1:26" ht="57" hidden="1" customHeight="1" outlineLevel="1">
      <c r="A125" s="59" t="s">
        <v>272</v>
      </c>
      <c r="B125" s="21"/>
      <c r="C125" s="125" t="s">
        <v>521</v>
      </c>
      <c r="D125" s="130" t="s">
        <v>114</v>
      </c>
      <c r="E125" s="131">
        <v>1</v>
      </c>
      <c r="F125" s="88">
        <v>1</v>
      </c>
      <c r="G125" s="213"/>
      <c r="H125" s="216"/>
      <c r="I125" s="93">
        <v>162</v>
      </c>
      <c r="J125" s="93">
        <v>162</v>
      </c>
      <c r="K125" s="90">
        <f t="shared" si="10"/>
        <v>0</v>
      </c>
      <c r="L125" s="77"/>
      <c r="M125" s="93">
        <v>162</v>
      </c>
      <c r="N125" s="26"/>
      <c r="O125" s="26"/>
      <c r="P125" s="26"/>
      <c r="Q125" s="11"/>
      <c r="R125" s="1"/>
      <c r="S125" s="1"/>
      <c r="T125" s="1"/>
      <c r="U125" s="12"/>
      <c r="V125" s="1"/>
      <c r="W125" s="1"/>
      <c r="X125" s="1"/>
      <c r="Y125" s="1"/>
      <c r="Z125" s="1"/>
    </row>
    <row r="126" spans="1:26" ht="66.75" hidden="1" customHeight="1" outlineLevel="1">
      <c r="A126" s="59" t="s">
        <v>273</v>
      </c>
      <c r="B126" s="21"/>
      <c r="C126" s="125" t="s">
        <v>522</v>
      </c>
      <c r="D126" s="130" t="s">
        <v>114</v>
      </c>
      <c r="E126" s="131">
        <v>1</v>
      </c>
      <c r="F126" s="88">
        <v>1</v>
      </c>
      <c r="G126" s="213"/>
      <c r="H126" s="216"/>
      <c r="I126" s="93">
        <v>188</v>
      </c>
      <c r="J126" s="93">
        <v>188</v>
      </c>
      <c r="K126" s="90">
        <f t="shared" si="10"/>
        <v>0</v>
      </c>
      <c r="L126" s="77"/>
      <c r="M126" s="93">
        <v>188</v>
      </c>
      <c r="N126" s="26"/>
      <c r="O126" s="26"/>
      <c r="P126" s="26"/>
      <c r="Q126" s="11"/>
      <c r="R126" s="1"/>
      <c r="S126" s="1"/>
      <c r="T126" s="1"/>
      <c r="U126" s="12"/>
      <c r="V126" s="1"/>
      <c r="W126" s="1"/>
      <c r="X126" s="1"/>
      <c r="Y126" s="1"/>
      <c r="Z126" s="1"/>
    </row>
    <row r="127" spans="1:26" ht="82.5" hidden="1" customHeight="1" outlineLevel="1">
      <c r="A127" s="59" t="s">
        <v>274</v>
      </c>
      <c r="B127" s="21"/>
      <c r="C127" s="98" t="s">
        <v>486</v>
      </c>
      <c r="D127" s="130" t="s">
        <v>114</v>
      </c>
      <c r="E127" s="131">
        <v>1</v>
      </c>
      <c r="F127" s="87">
        <v>1</v>
      </c>
      <c r="G127" s="213"/>
      <c r="H127" s="216"/>
      <c r="I127" s="93">
        <v>154</v>
      </c>
      <c r="J127" s="93">
        <v>154</v>
      </c>
      <c r="K127" s="90">
        <f t="shared" si="10"/>
        <v>0</v>
      </c>
      <c r="L127" s="77"/>
      <c r="M127" s="93">
        <v>154</v>
      </c>
      <c r="N127" s="26"/>
      <c r="O127" s="26"/>
      <c r="P127" s="26"/>
      <c r="Q127" s="11"/>
      <c r="R127" s="1"/>
      <c r="S127" s="1"/>
      <c r="T127" s="1"/>
      <c r="U127" s="12"/>
      <c r="V127" s="1"/>
      <c r="W127" s="1"/>
      <c r="X127" s="1"/>
      <c r="Y127" s="1"/>
      <c r="Z127" s="1"/>
    </row>
    <row r="128" spans="1:26" ht="79.5" hidden="1" customHeight="1" outlineLevel="1">
      <c r="A128" s="59" t="s">
        <v>275</v>
      </c>
      <c r="B128" s="21"/>
      <c r="C128" s="98" t="s">
        <v>509</v>
      </c>
      <c r="D128" s="130" t="s">
        <v>114</v>
      </c>
      <c r="E128" s="131">
        <v>1</v>
      </c>
      <c r="F128" s="87">
        <v>1</v>
      </c>
      <c r="G128" s="213"/>
      <c r="H128" s="216"/>
      <c r="I128" s="93">
        <v>66</v>
      </c>
      <c r="J128" s="93">
        <v>66</v>
      </c>
      <c r="K128" s="90">
        <f t="shared" si="10"/>
        <v>0</v>
      </c>
      <c r="L128" s="77"/>
      <c r="M128" s="93">
        <v>66</v>
      </c>
      <c r="N128" s="26"/>
      <c r="O128" s="26"/>
      <c r="P128" s="26"/>
      <c r="Q128" s="11"/>
      <c r="R128" s="1"/>
      <c r="S128" s="1"/>
      <c r="T128" s="1"/>
      <c r="U128" s="12"/>
      <c r="V128" s="1"/>
      <c r="W128" s="1"/>
      <c r="X128" s="1"/>
      <c r="Y128" s="1"/>
      <c r="Z128" s="1"/>
    </row>
    <row r="129" spans="1:26" ht="63" hidden="1" customHeight="1" outlineLevel="1">
      <c r="A129" s="59" t="s">
        <v>276</v>
      </c>
      <c r="B129" s="21"/>
      <c r="C129" s="125" t="s">
        <v>523</v>
      </c>
      <c r="D129" s="130" t="s">
        <v>114</v>
      </c>
      <c r="E129" s="131">
        <v>1</v>
      </c>
      <c r="F129" s="87">
        <v>1</v>
      </c>
      <c r="G129" s="213"/>
      <c r="H129" s="216"/>
      <c r="I129" s="93">
        <v>60</v>
      </c>
      <c r="J129" s="93">
        <v>60</v>
      </c>
      <c r="K129" s="90">
        <f t="shared" ref="K129:K192" si="13">J129-I129</f>
        <v>0</v>
      </c>
      <c r="L129" s="77"/>
      <c r="M129" s="93">
        <v>60</v>
      </c>
      <c r="N129" s="26"/>
      <c r="O129" s="26"/>
      <c r="P129" s="26"/>
      <c r="Q129" s="11"/>
      <c r="R129" s="1"/>
      <c r="S129" s="1"/>
      <c r="T129" s="1"/>
      <c r="U129" s="12"/>
      <c r="V129" s="1"/>
      <c r="W129" s="1"/>
      <c r="X129" s="1"/>
      <c r="Y129" s="1"/>
      <c r="Z129" s="1"/>
    </row>
    <row r="130" spans="1:26" ht="57.75" hidden="1" customHeight="1" outlineLevel="1">
      <c r="A130" s="59" t="s">
        <v>277</v>
      </c>
      <c r="B130" s="21"/>
      <c r="C130" s="125" t="s">
        <v>524</v>
      </c>
      <c r="D130" s="130" t="s">
        <v>114</v>
      </c>
      <c r="E130" s="131">
        <v>1</v>
      </c>
      <c r="F130" s="88">
        <v>1</v>
      </c>
      <c r="G130" s="213"/>
      <c r="H130" s="216"/>
      <c r="I130" s="93">
        <v>30</v>
      </c>
      <c r="J130" s="93">
        <v>30</v>
      </c>
      <c r="K130" s="90">
        <f t="shared" si="13"/>
        <v>0</v>
      </c>
      <c r="L130" s="77"/>
      <c r="M130" s="93">
        <v>30</v>
      </c>
      <c r="N130" s="26"/>
      <c r="O130" s="26"/>
      <c r="P130" s="26"/>
      <c r="Q130" s="11"/>
      <c r="R130" s="1"/>
      <c r="S130" s="1"/>
      <c r="T130" s="1"/>
      <c r="U130" s="12"/>
      <c r="V130" s="1"/>
      <c r="W130" s="1"/>
      <c r="X130" s="1"/>
      <c r="Y130" s="1"/>
      <c r="Z130" s="1"/>
    </row>
    <row r="131" spans="1:26" ht="52.5" hidden="1" customHeight="1" outlineLevel="1">
      <c r="A131" s="59" t="s">
        <v>278</v>
      </c>
      <c r="B131" s="21"/>
      <c r="C131" s="125" t="s">
        <v>525</v>
      </c>
      <c r="D131" s="130" t="s">
        <v>114</v>
      </c>
      <c r="E131" s="131">
        <v>1</v>
      </c>
      <c r="F131" s="87">
        <v>1</v>
      </c>
      <c r="G131" s="213"/>
      <c r="H131" s="216"/>
      <c r="I131" s="93">
        <v>145</v>
      </c>
      <c r="J131" s="93">
        <v>145</v>
      </c>
      <c r="K131" s="90">
        <f t="shared" si="13"/>
        <v>0</v>
      </c>
      <c r="L131" s="77"/>
      <c r="M131" s="93">
        <v>145</v>
      </c>
      <c r="N131" s="26"/>
      <c r="O131" s="26"/>
      <c r="P131" s="26"/>
      <c r="Q131" s="11"/>
      <c r="R131" s="1"/>
      <c r="S131" s="1"/>
      <c r="T131" s="1"/>
      <c r="U131" s="12"/>
      <c r="V131" s="1"/>
      <c r="W131" s="1"/>
      <c r="X131" s="1"/>
      <c r="Y131" s="1"/>
      <c r="Z131" s="1"/>
    </row>
    <row r="132" spans="1:26" ht="13.5" customHeight="1" collapsed="1">
      <c r="A132" s="60" t="s">
        <v>279</v>
      </c>
      <c r="B132" s="40"/>
      <c r="C132" s="128" t="s">
        <v>372</v>
      </c>
      <c r="D132" s="101" t="s">
        <v>114</v>
      </c>
      <c r="E132" s="102">
        <f>SUM(E133:E149)</f>
        <v>17</v>
      </c>
      <c r="F132" s="53">
        <f>SUM(F133:F149)</f>
        <v>17</v>
      </c>
      <c r="G132" s="213"/>
      <c r="H132" s="216"/>
      <c r="I132" s="78">
        <f>SUM(I133:I149)</f>
        <v>1445</v>
      </c>
      <c r="J132" s="78">
        <f>SUM(J133:J149)</f>
        <v>1445</v>
      </c>
      <c r="K132" s="90">
        <f t="shared" si="13"/>
        <v>0</v>
      </c>
      <c r="L132" s="77"/>
      <c r="M132" s="78">
        <f>SUM(M133:M149)</f>
        <v>1445</v>
      </c>
      <c r="N132" s="26"/>
      <c r="O132" s="26"/>
      <c r="P132" s="26"/>
      <c r="Q132" s="11"/>
      <c r="R132" s="1"/>
      <c r="S132" s="1"/>
      <c r="T132" s="1"/>
      <c r="U132" s="12"/>
      <c r="V132" s="1"/>
      <c r="W132" s="1"/>
      <c r="X132" s="1"/>
      <c r="Y132" s="1"/>
      <c r="Z132" s="1"/>
    </row>
    <row r="133" spans="1:26" ht="79.5" hidden="1" customHeight="1" outlineLevel="1">
      <c r="A133" s="59" t="s">
        <v>280</v>
      </c>
      <c r="B133" s="17"/>
      <c r="C133" s="125" t="s">
        <v>497</v>
      </c>
      <c r="D133" s="130" t="s">
        <v>114</v>
      </c>
      <c r="E133" s="131">
        <v>1</v>
      </c>
      <c r="F133" s="88">
        <v>1</v>
      </c>
      <c r="G133" s="213"/>
      <c r="H133" s="216"/>
      <c r="I133" s="93">
        <v>85</v>
      </c>
      <c r="J133" s="93">
        <v>85</v>
      </c>
      <c r="K133" s="90">
        <f t="shared" si="13"/>
        <v>0</v>
      </c>
      <c r="L133" s="77"/>
      <c r="M133" s="93">
        <v>85</v>
      </c>
      <c r="N133" s="26"/>
      <c r="O133" s="26"/>
      <c r="P133" s="26"/>
      <c r="Q133" s="11"/>
      <c r="R133" s="1"/>
      <c r="S133" s="1"/>
      <c r="T133" s="1"/>
      <c r="U133" s="12"/>
      <c r="V133" s="1"/>
      <c r="W133" s="1"/>
      <c r="X133" s="1"/>
      <c r="Y133" s="1"/>
      <c r="Z133" s="1"/>
    </row>
    <row r="134" spans="1:26" ht="63" hidden="1" customHeight="1" outlineLevel="1">
      <c r="A134" s="59" t="s">
        <v>281</v>
      </c>
      <c r="B134" s="40"/>
      <c r="C134" s="125" t="s">
        <v>522</v>
      </c>
      <c r="D134" s="130" t="s">
        <v>114</v>
      </c>
      <c r="E134" s="131">
        <v>1</v>
      </c>
      <c r="F134" s="87">
        <v>1</v>
      </c>
      <c r="G134" s="213"/>
      <c r="H134" s="216"/>
      <c r="I134" s="93">
        <v>85</v>
      </c>
      <c r="J134" s="93">
        <v>85</v>
      </c>
      <c r="K134" s="90">
        <f t="shared" si="13"/>
        <v>0</v>
      </c>
      <c r="L134" s="77"/>
      <c r="M134" s="93">
        <v>85</v>
      </c>
      <c r="N134" s="26"/>
      <c r="O134" s="26"/>
      <c r="P134" s="26"/>
      <c r="Q134" s="11"/>
      <c r="R134" s="1"/>
      <c r="S134" s="1"/>
      <c r="T134" s="1"/>
      <c r="U134" s="12"/>
      <c r="V134" s="1"/>
      <c r="W134" s="1"/>
      <c r="X134" s="1"/>
      <c r="Y134" s="1"/>
      <c r="Z134" s="1"/>
    </row>
    <row r="135" spans="1:26" ht="45" hidden="1" customHeight="1" outlineLevel="1">
      <c r="A135" s="59" t="s">
        <v>282</v>
      </c>
      <c r="B135" s="40"/>
      <c r="C135" s="125" t="s">
        <v>519</v>
      </c>
      <c r="D135" s="130" t="s">
        <v>114</v>
      </c>
      <c r="E135" s="131">
        <v>1</v>
      </c>
      <c r="F135" s="87">
        <v>1</v>
      </c>
      <c r="G135" s="213"/>
      <c r="H135" s="216"/>
      <c r="I135" s="93">
        <v>85</v>
      </c>
      <c r="J135" s="93">
        <v>85</v>
      </c>
      <c r="K135" s="90">
        <f t="shared" si="13"/>
        <v>0</v>
      </c>
      <c r="L135" s="77"/>
      <c r="M135" s="93">
        <v>85</v>
      </c>
      <c r="N135" s="26"/>
      <c r="O135" s="26"/>
      <c r="P135" s="26"/>
      <c r="Q135" s="11"/>
      <c r="R135" s="1"/>
      <c r="S135" s="1"/>
      <c r="T135" s="1"/>
      <c r="U135" s="12"/>
      <c r="V135" s="1"/>
      <c r="W135" s="1"/>
      <c r="X135" s="1"/>
      <c r="Y135" s="1"/>
      <c r="Z135" s="1"/>
    </row>
    <row r="136" spans="1:26" ht="48" hidden="1" customHeight="1" outlineLevel="1">
      <c r="A136" s="59" t="s">
        <v>283</v>
      </c>
      <c r="B136" s="40"/>
      <c r="C136" s="125" t="s">
        <v>524</v>
      </c>
      <c r="D136" s="130" t="s">
        <v>114</v>
      </c>
      <c r="E136" s="131">
        <v>1</v>
      </c>
      <c r="F136" s="87">
        <v>1</v>
      </c>
      <c r="G136" s="213"/>
      <c r="H136" s="216"/>
      <c r="I136" s="93">
        <v>85</v>
      </c>
      <c r="J136" s="93">
        <v>85</v>
      </c>
      <c r="K136" s="90">
        <f t="shared" si="13"/>
        <v>0</v>
      </c>
      <c r="L136" s="165"/>
      <c r="M136" s="93">
        <v>85</v>
      </c>
      <c r="N136" s="26"/>
      <c r="O136" s="26"/>
      <c r="P136" s="26"/>
      <c r="Q136" s="11"/>
      <c r="R136" s="1"/>
      <c r="S136" s="1"/>
      <c r="T136" s="1"/>
      <c r="U136" s="12"/>
      <c r="V136" s="1"/>
      <c r="W136" s="1"/>
      <c r="X136" s="1"/>
      <c r="Y136" s="1"/>
      <c r="Z136" s="1"/>
    </row>
    <row r="137" spans="1:26" ht="62.25" hidden="1" customHeight="1" outlineLevel="1">
      <c r="A137" s="59" t="s">
        <v>284</v>
      </c>
      <c r="B137" s="40"/>
      <c r="C137" s="125" t="s">
        <v>521</v>
      </c>
      <c r="D137" s="130" t="s">
        <v>114</v>
      </c>
      <c r="E137" s="131">
        <v>1</v>
      </c>
      <c r="F137" s="88">
        <v>1</v>
      </c>
      <c r="G137" s="213"/>
      <c r="H137" s="216"/>
      <c r="I137" s="93">
        <v>85</v>
      </c>
      <c r="J137" s="93">
        <v>85</v>
      </c>
      <c r="K137" s="90">
        <f t="shared" si="13"/>
        <v>0</v>
      </c>
      <c r="L137" s="129"/>
      <c r="M137" s="93">
        <v>85</v>
      </c>
      <c r="N137" s="26"/>
      <c r="O137" s="26"/>
      <c r="P137" s="26"/>
      <c r="Q137" s="11"/>
      <c r="R137" s="1"/>
      <c r="S137" s="1"/>
      <c r="T137" s="1"/>
      <c r="U137" s="12"/>
      <c r="V137" s="1"/>
      <c r="W137" s="1"/>
      <c r="X137" s="1"/>
      <c r="Y137" s="1"/>
      <c r="Z137" s="1"/>
    </row>
    <row r="138" spans="1:26" ht="77.25" hidden="1" customHeight="1" outlineLevel="1">
      <c r="A138" s="59" t="s">
        <v>285</v>
      </c>
      <c r="B138" s="8"/>
      <c r="C138" s="125" t="s">
        <v>514</v>
      </c>
      <c r="D138" s="130" t="s">
        <v>114</v>
      </c>
      <c r="E138" s="131">
        <v>1</v>
      </c>
      <c r="F138" s="87">
        <v>1</v>
      </c>
      <c r="G138" s="213"/>
      <c r="H138" s="216"/>
      <c r="I138" s="93">
        <v>85</v>
      </c>
      <c r="J138" s="93">
        <v>85</v>
      </c>
      <c r="K138" s="90">
        <f t="shared" si="13"/>
        <v>0</v>
      </c>
      <c r="L138" s="77"/>
      <c r="M138" s="93">
        <v>85</v>
      </c>
      <c r="N138" s="26"/>
      <c r="O138" s="26"/>
      <c r="P138" s="26"/>
      <c r="Q138" s="11"/>
      <c r="R138" s="1"/>
      <c r="S138" s="1"/>
      <c r="T138" s="1"/>
      <c r="U138" s="12"/>
      <c r="V138" s="1"/>
      <c r="W138" s="1"/>
      <c r="X138" s="1"/>
      <c r="Y138" s="1"/>
      <c r="Z138" s="1"/>
    </row>
    <row r="139" spans="1:26" ht="47.25" hidden="1" customHeight="1" outlineLevel="1">
      <c r="A139" s="59" t="s">
        <v>286</v>
      </c>
      <c r="B139" s="8"/>
      <c r="C139" s="125" t="s">
        <v>517</v>
      </c>
      <c r="D139" s="130" t="s">
        <v>114</v>
      </c>
      <c r="E139" s="131">
        <v>1</v>
      </c>
      <c r="F139" s="87">
        <v>1</v>
      </c>
      <c r="G139" s="213"/>
      <c r="H139" s="216"/>
      <c r="I139" s="93">
        <v>85</v>
      </c>
      <c r="J139" s="93">
        <v>85</v>
      </c>
      <c r="K139" s="90">
        <f t="shared" si="13"/>
        <v>0</v>
      </c>
      <c r="L139" s="77"/>
      <c r="M139" s="93">
        <v>85</v>
      </c>
      <c r="N139" s="26"/>
      <c r="O139" s="26"/>
      <c r="P139" s="26"/>
      <c r="Q139" s="11"/>
      <c r="R139" s="1"/>
      <c r="S139" s="1"/>
      <c r="T139" s="1"/>
      <c r="U139" s="12"/>
      <c r="V139" s="1"/>
      <c r="W139" s="1"/>
      <c r="X139" s="1"/>
      <c r="Y139" s="1"/>
      <c r="Z139" s="1"/>
    </row>
    <row r="140" spans="1:26" ht="75.75" hidden="1" customHeight="1" outlineLevel="1">
      <c r="A140" s="59" t="s">
        <v>287</v>
      </c>
      <c r="B140" s="8"/>
      <c r="C140" s="125" t="s">
        <v>525</v>
      </c>
      <c r="D140" s="130" t="s">
        <v>114</v>
      </c>
      <c r="E140" s="131">
        <v>1</v>
      </c>
      <c r="F140" s="87">
        <v>1</v>
      </c>
      <c r="G140" s="213"/>
      <c r="H140" s="216"/>
      <c r="I140" s="93">
        <v>85</v>
      </c>
      <c r="J140" s="93">
        <v>85</v>
      </c>
      <c r="K140" s="90">
        <f t="shared" si="13"/>
        <v>0</v>
      </c>
      <c r="L140" s="77"/>
      <c r="M140" s="93">
        <v>85</v>
      </c>
      <c r="N140" s="26"/>
      <c r="O140" s="26"/>
      <c r="P140" s="26"/>
      <c r="Q140" s="11"/>
      <c r="R140" s="1"/>
      <c r="S140" s="1"/>
      <c r="T140" s="1"/>
      <c r="U140" s="12"/>
      <c r="V140" s="1"/>
      <c r="W140" s="1"/>
      <c r="X140" s="1"/>
      <c r="Y140" s="1"/>
      <c r="Z140" s="1"/>
    </row>
    <row r="141" spans="1:26" ht="73.5" hidden="1" customHeight="1" outlineLevel="1">
      <c r="A141" s="59" t="s">
        <v>288</v>
      </c>
      <c r="B141" s="40"/>
      <c r="C141" s="125" t="s">
        <v>523</v>
      </c>
      <c r="D141" s="130" t="s">
        <v>114</v>
      </c>
      <c r="E141" s="131">
        <v>1</v>
      </c>
      <c r="F141" s="87">
        <v>1</v>
      </c>
      <c r="G141" s="213"/>
      <c r="H141" s="216"/>
      <c r="I141" s="93">
        <v>85</v>
      </c>
      <c r="J141" s="93">
        <v>85</v>
      </c>
      <c r="K141" s="90">
        <f t="shared" si="13"/>
        <v>0</v>
      </c>
      <c r="L141" s="77"/>
      <c r="M141" s="93">
        <v>85</v>
      </c>
      <c r="N141" s="26"/>
      <c r="O141" s="26"/>
      <c r="P141" s="26"/>
      <c r="Q141" s="11"/>
      <c r="R141" s="1"/>
      <c r="S141" s="1"/>
      <c r="T141" s="1"/>
      <c r="U141" s="12"/>
      <c r="V141" s="1"/>
      <c r="W141" s="1"/>
      <c r="X141" s="1"/>
      <c r="Y141" s="1"/>
      <c r="Z141" s="1"/>
    </row>
    <row r="142" spans="1:26" ht="50.25" hidden="1" customHeight="1" outlineLevel="1">
      <c r="A142" s="59" t="s">
        <v>289</v>
      </c>
      <c r="B142" s="40"/>
      <c r="C142" s="125" t="s">
        <v>515</v>
      </c>
      <c r="D142" s="130" t="s">
        <v>114</v>
      </c>
      <c r="E142" s="131">
        <v>1</v>
      </c>
      <c r="F142" s="87">
        <v>1</v>
      </c>
      <c r="G142" s="213"/>
      <c r="H142" s="216"/>
      <c r="I142" s="93">
        <v>85</v>
      </c>
      <c r="J142" s="93">
        <v>85</v>
      </c>
      <c r="K142" s="90">
        <f t="shared" si="13"/>
        <v>0</v>
      </c>
      <c r="L142" s="77"/>
      <c r="M142" s="93">
        <v>85</v>
      </c>
      <c r="N142" s="26"/>
      <c r="O142" s="26"/>
      <c r="P142" s="26"/>
      <c r="Q142" s="11"/>
      <c r="R142" s="1"/>
      <c r="S142" s="1"/>
      <c r="T142" s="1"/>
      <c r="U142" s="12"/>
      <c r="V142" s="1"/>
      <c r="W142" s="1"/>
      <c r="X142" s="1"/>
      <c r="Y142" s="1"/>
      <c r="Z142" s="1"/>
    </row>
    <row r="143" spans="1:26" ht="29.25" hidden="1" customHeight="1" outlineLevel="1">
      <c r="A143" s="59" t="s">
        <v>290</v>
      </c>
      <c r="B143" s="40"/>
      <c r="C143" s="125" t="s">
        <v>520</v>
      </c>
      <c r="D143" s="130" t="s">
        <v>114</v>
      </c>
      <c r="E143" s="131">
        <v>1</v>
      </c>
      <c r="F143" s="87">
        <v>1</v>
      </c>
      <c r="G143" s="213"/>
      <c r="H143" s="216"/>
      <c r="I143" s="93">
        <v>85</v>
      </c>
      <c r="J143" s="93">
        <v>85</v>
      </c>
      <c r="K143" s="90">
        <f t="shared" si="13"/>
        <v>0</v>
      </c>
      <c r="L143" s="77"/>
      <c r="M143" s="93">
        <v>85</v>
      </c>
      <c r="N143" s="26"/>
      <c r="O143" s="26"/>
      <c r="P143" s="26"/>
      <c r="Q143" s="11"/>
      <c r="R143" s="1"/>
      <c r="S143" s="1"/>
      <c r="T143" s="1"/>
      <c r="U143" s="12"/>
      <c r="V143" s="1"/>
      <c r="W143" s="1"/>
      <c r="X143" s="1"/>
      <c r="Y143" s="1"/>
      <c r="Z143" s="1"/>
    </row>
    <row r="144" spans="1:26" ht="63" hidden="1" customHeight="1" outlineLevel="1">
      <c r="A144" s="59" t="s">
        <v>291</v>
      </c>
      <c r="B144" s="40"/>
      <c r="C144" s="125" t="s">
        <v>518</v>
      </c>
      <c r="D144" s="130" t="s">
        <v>114</v>
      </c>
      <c r="E144" s="131">
        <v>1</v>
      </c>
      <c r="F144" s="87">
        <v>1</v>
      </c>
      <c r="G144" s="213"/>
      <c r="H144" s="216"/>
      <c r="I144" s="93">
        <v>85</v>
      </c>
      <c r="J144" s="93">
        <v>85</v>
      </c>
      <c r="K144" s="90">
        <f t="shared" si="13"/>
        <v>0</v>
      </c>
      <c r="L144" s="77"/>
      <c r="M144" s="93">
        <v>85</v>
      </c>
      <c r="N144" s="26"/>
      <c r="O144" s="26"/>
      <c r="P144" s="26"/>
      <c r="Q144" s="11"/>
      <c r="R144" s="1"/>
      <c r="S144" s="1"/>
      <c r="T144" s="1"/>
      <c r="U144" s="12"/>
      <c r="V144" s="1"/>
      <c r="W144" s="1"/>
      <c r="X144" s="1"/>
      <c r="Y144" s="1"/>
      <c r="Z144" s="1"/>
    </row>
    <row r="145" spans="1:26" ht="68.25" hidden="1" customHeight="1" outlineLevel="1">
      <c r="A145" s="59" t="s">
        <v>292</v>
      </c>
      <c r="B145" s="42"/>
      <c r="C145" s="125" t="s">
        <v>516</v>
      </c>
      <c r="D145" s="130" t="s">
        <v>114</v>
      </c>
      <c r="E145" s="131">
        <v>1</v>
      </c>
      <c r="F145" s="87">
        <v>1</v>
      </c>
      <c r="G145" s="213"/>
      <c r="H145" s="216"/>
      <c r="I145" s="93">
        <v>85</v>
      </c>
      <c r="J145" s="93">
        <v>85</v>
      </c>
      <c r="K145" s="90">
        <f t="shared" si="13"/>
        <v>0</v>
      </c>
      <c r="L145" s="77"/>
      <c r="M145" s="93">
        <v>85</v>
      </c>
      <c r="N145" s="26"/>
      <c r="O145" s="26"/>
      <c r="P145" s="26"/>
      <c r="Q145" s="11"/>
      <c r="R145" s="1"/>
      <c r="S145" s="1"/>
      <c r="T145" s="1"/>
      <c r="U145" s="12"/>
      <c r="V145" s="1"/>
      <c r="W145" s="1"/>
      <c r="X145" s="1"/>
      <c r="Y145" s="1"/>
      <c r="Z145" s="1"/>
    </row>
    <row r="146" spans="1:26" ht="33.75" hidden="1" customHeight="1" outlineLevel="1">
      <c r="A146" s="59" t="s">
        <v>293</v>
      </c>
      <c r="B146" s="40"/>
      <c r="C146" s="98" t="s">
        <v>486</v>
      </c>
      <c r="D146" s="130" t="s">
        <v>114</v>
      </c>
      <c r="E146" s="131">
        <v>1</v>
      </c>
      <c r="F146" s="88">
        <v>1</v>
      </c>
      <c r="G146" s="213"/>
      <c r="H146" s="216"/>
      <c r="I146" s="93">
        <v>85</v>
      </c>
      <c r="J146" s="93">
        <v>85</v>
      </c>
      <c r="K146" s="90">
        <f t="shared" si="13"/>
        <v>0</v>
      </c>
      <c r="L146" s="77"/>
      <c r="M146" s="93">
        <v>85</v>
      </c>
      <c r="N146" s="26"/>
      <c r="O146" s="26"/>
      <c r="P146" s="26"/>
      <c r="Q146" s="11"/>
      <c r="R146" s="1"/>
      <c r="S146" s="1"/>
      <c r="T146" s="1"/>
      <c r="U146" s="12"/>
      <c r="V146" s="1"/>
      <c r="W146" s="1"/>
      <c r="X146" s="1"/>
      <c r="Y146" s="1"/>
      <c r="Z146" s="1"/>
    </row>
    <row r="147" spans="1:26" ht="61.5" hidden="1" customHeight="1" outlineLevel="1">
      <c r="A147" s="59" t="s">
        <v>294</v>
      </c>
      <c r="B147" s="40"/>
      <c r="C147" s="98" t="s">
        <v>509</v>
      </c>
      <c r="D147" s="130" t="s">
        <v>114</v>
      </c>
      <c r="E147" s="131">
        <v>1</v>
      </c>
      <c r="F147" s="88">
        <v>1</v>
      </c>
      <c r="G147" s="213"/>
      <c r="H147" s="216"/>
      <c r="I147" s="93">
        <v>85</v>
      </c>
      <c r="J147" s="93">
        <v>85</v>
      </c>
      <c r="K147" s="90">
        <f t="shared" si="13"/>
        <v>0</v>
      </c>
      <c r="L147" s="77"/>
      <c r="M147" s="93">
        <v>85</v>
      </c>
      <c r="N147" s="26"/>
      <c r="O147" s="26"/>
      <c r="P147" s="26"/>
      <c r="Q147" s="11"/>
      <c r="R147" s="1"/>
      <c r="S147" s="1"/>
      <c r="T147" s="1"/>
      <c r="U147" s="12"/>
      <c r="V147" s="1"/>
      <c r="W147" s="1"/>
      <c r="X147" s="1"/>
      <c r="Y147" s="1"/>
      <c r="Z147" s="1"/>
    </row>
    <row r="148" spans="1:26" ht="85.5" hidden="1" customHeight="1" outlineLevel="1">
      <c r="A148" s="59" t="s">
        <v>295</v>
      </c>
      <c r="B148" s="40"/>
      <c r="C148" s="98" t="s">
        <v>513</v>
      </c>
      <c r="D148" s="130" t="s">
        <v>114</v>
      </c>
      <c r="E148" s="131">
        <v>1</v>
      </c>
      <c r="F148" s="88">
        <v>1</v>
      </c>
      <c r="G148" s="213"/>
      <c r="H148" s="216"/>
      <c r="I148" s="93">
        <v>85</v>
      </c>
      <c r="J148" s="93">
        <v>85</v>
      </c>
      <c r="K148" s="90">
        <f t="shared" si="13"/>
        <v>0</v>
      </c>
      <c r="L148" s="77"/>
      <c r="M148" s="93">
        <v>85</v>
      </c>
      <c r="N148" s="26"/>
      <c r="O148" s="26"/>
      <c r="P148" s="26"/>
      <c r="Q148" s="11"/>
      <c r="R148" s="1"/>
      <c r="S148" s="1"/>
      <c r="T148" s="1"/>
      <c r="U148" s="12"/>
      <c r="V148" s="1"/>
      <c r="W148" s="1"/>
      <c r="X148" s="1"/>
      <c r="Y148" s="1"/>
      <c r="Z148" s="1"/>
    </row>
    <row r="149" spans="1:26" ht="66" hidden="1" customHeight="1" outlineLevel="1">
      <c r="A149" s="59" t="s">
        <v>296</v>
      </c>
      <c r="B149" s="40"/>
      <c r="C149" s="85" t="s">
        <v>512</v>
      </c>
      <c r="D149" s="130" t="s">
        <v>114</v>
      </c>
      <c r="E149" s="131">
        <v>1</v>
      </c>
      <c r="F149" s="88">
        <v>1</v>
      </c>
      <c r="G149" s="213"/>
      <c r="H149" s="216"/>
      <c r="I149" s="93">
        <v>85</v>
      </c>
      <c r="J149" s="93">
        <v>85</v>
      </c>
      <c r="K149" s="90">
        <f t="shared" si="13"/>
        <v>0</v>
      </c>
      <c r="L149" s="77"/>
      <c r="M149" s="93">
        <v>85</v>
      </c>
      <c r="N149" s="26"/>
      <c r="O149" s="26"/>
      <c r="P149" s="26"/>
      <c r="Q149" s="11"/>
      <c r="R149" s="1"/>
      <c r="S149" s="1"/>
      <c r="T149" s="1"/>
      <c r="U149" s="12"/>
      <c r="V149" s="1"/>
      <c r="W149" s="1"/>
      <c r="X149" s="1"/>
      <c r="Y149" s="1"/>
      <c r="Z149" s="1"/>
    </row>
    <row r="150" spans="1:26" ht="21" customHeight="1" collapsed="1">
      <c r="A150" s="58" t="s">
        <v>79</v>
      </c>
      <c r="B150" s="40"/>
      <c r="C150" s="132" t="s">
        <v>373</v>
      </c>
      <c r="D150" s="123" t="s">
        <v>114</v>
      </c>
      <c r="E150" s="124">
        <f>SUM(E151:E168)</f>
        <v>18</v>
      </c>
      <c r="F150" s="133">
        <f>SUM(F151:F168)</f>
        <v>18</v>
      </c>
      <c r="G150" s="213"/>
      <c r="H150" s="216"/>
      <c r="I150" s="134">
        <f>SUM(I151:I168)</f>
        <v>5739</v>
      </c>
      <c r="J150" s="134">
        <f>SUM(J151:J168)</f>
        <v>5739</v>
      </c>
      <c r="K150" s="90">
        <f t="shared" si="13"/>
        <v>0</v>
      </c>
      <c r="L150" s="77"/>
      <c r="M150" s="134">
        <f>SUM(M151:M168)</f>
        <v>5739</v>
      </c>
      <c r="N150" s="26"/>
      <c r="O150" s="26"/>
      <c r="P150" s="26"/>
      <c r="Q150" s="11"/>
      <c r="R150" s="1"/>
      <c r="S150" s="1"/>
      <c r="T150" s="1"/>
      <c r="U150" s="12"/>
      <c r="V150" s="1"/>
      <c r="W150" s="1"/>
      <c r="X150" s="1"/>
      <c r="Y150" s="1"/>
      <c r="Z150" s="1"/>
    </row>
    <row r="151" spans="1:26" ht="78" hidden="1" customHeight="1" outlineLevel="1">
      <c r="A151" s="59" t="s">
        <v>298</v>
      </c>
      <c r="B151" s="40"/>
      <c r="C151" s="125" t="s">
        <v>526</v>
      </c>
      <c r="D151" s="86" t="s">
        <v>114</v>
      </c>
      <c r="E151" s="99">
        <v>1</v>
      </c>
      <c r="F151" s="88">
        <v>1</v>
      </c>
      <c r="G151" s="213"/>
      <c r="H151" s="216"/>
      <c r="I151" s="67">
        <v>133</v>
      </c>
      <c r="J151" s="67">
        <v>133</v>
      </c>
      <c r="K151" s="90">
        <f t="shared" si="13"/>
        <v>0</v>
      </c>
      <c r="L151" s="77"/>
      <c r="M151" s="67">
        <v>133</v>
      </c>
      <c r="N151" s="26"/>
      <c r="O151" s="26"/>
      <c r="P151" s="26"/>
      <c r="Q151" s="11"/>
      <c r="R151" s="1"/>
      <c r="S151" s="1"/>
      <c r="T151" s="1"/>
      <c r="U151" s="12"/>
      <c r="V151" s="1"/>
      <c r="W151" s="1"/>
      <c r="X151" s="1"/>
      <c r="Y151" s="1"/>
      <c r="Z151" s="1"/>
    </row>
    <row r="152" spans="1:26" ht="92.25" hidden="1" customHeight="1" outlineLevel="1">
      <c r="A152" s="59" t="s">
        <v>299</v>
      </c>
      <c r="B152" s="40"/>
      <c r="C152" s="125" t="s">
        <v>374</v>
      </c>
      <c r="D152" s="86" t="s">
        <v>114</v>
      </c>
      <c r="E152" s="99">
        <v>1</v>
      </c>
      <c r="F152" s="88">
        <v>1</v>
      </c>
      <c r="G152" s="213"/>
      <c r="H152" s="216"/>
      <c r="I152" s="67">
        <v>412</v>
      </c>
      <c r="J152" s="67">
        <v>412</v>
      </c>
      <c r="K152" s="90">
        <f t="shared" si="13"/>
        <v>0</v>
      </c>
      <c r="L152" s="77"/>
      <c r="M152" s="67">
        <v>412</v>
      </c>
      <c r="N152" s="26"/>
      <c r="O152" s="26"/>
      <c r="P152" s="26"/>
      <c r="Q152" s="11"/>
      <c r="R152" s="1"/>
      <c r="S152" s="1"/>
      <c r="T152" s="1"/>
      <c r="U152" s="12"/>
      <c r="V152" s="1"/>
      <c r="W152" s="1"/>
      <c r="X152" s="1"/>
      <c r="Y152" s="1"/>
      <c r="Z152" s="1"/>
    </row>
    <row r="153" spans="1:26" ht="60" hidden="1" customHeight="1" outlineLevel="1">
      <c r="A153" s="59" t="s">
        <v>300</v>
      </c>
      <c r="B153" s="40"/>
      <c r="C153" s="125" t="s">
        <v>375</v>
      </c>
      <c r="D153" s="86" t="s">
        <v>114</v>
      </c>
      <c r="E153" s="99">
        <v>1</v>
      </c>
      <c r="F153" s="88">
        <v>1</v>
      </c>
      <c r="G153" s="213"/>
      <c r="H153" s="216"/>
      <c r="I153" s="67">
        <v>133</v>
      </c>
      <c r="J153" s="67">
        <v>133</v>
      </c>
      <c r="K153" s="90">
        <f t="shared" si="13"/>
        <v>0</v>
      </c>
      <c r="L153" s="77"/>
      <c r="M153" s="67">
        <v>133</v>
      </c>
      <c r="N153" s="26"/>
      <c r="O153" s="26"/>
      <c r="P153" s="26"/>
      <c r="Q153" s="11"/>
      <c r="R153" s="1"/>
      <c r="S153" s="1"/>
      <c r="T153" s="1"/>
      <c r="U153" s="12"/>
      <c r="V153" s="1"/>
      <c r="W153" s="1"/>
      <c r="X153" s="1"/>
      <c r="Y153" s="1"/>
      <c r="Z153" s="1"/>
    </row>
    <row r="154" spans="1:26" ht="46.5" hidden="1" customHeight="1" outlineLevel="1">
      <c r="A154" s="59" t="s">
        <v>301</v>
      </c>
      <c r="B154" s="40"/>
      <c r="C154" s="125" t="s">
        <v>376</v>
      </c>
      <c r="D154" s="86" t="s">
        <v>114</v>
      </c>
      <c r="E154" s="99">
        <v>1</v>
      </c>
      <c r="F154" s="88">
        <v>1</v>
      </c>
      <c r="G154" s="213"/>
      <c r="H154" s="216"/>
      <c r="I154" s="67">
        <v>224</v>
      </c>
      <c r="J154" s="67">
        <v>224</v>
      </c>
      <c r="K154" s="90">
        <f t="shared" si="13"/>
        <v>0</v>
      </c>
      <c r="L154" s="77"/>
      <c r="M154" s="67">
        <v>224</v>
      </c>
      <c r="N154" s="26"/>
      <c r="O154" s="26"/>
      <c r="P154" s="26"/>
      <c r="Q154" s="11"/>
      <c r="R154" s="1"/>
      <c r="S154" s="1"/>
      <c r="T154" s="1"/>
      <c r="U154" s="12"/>
      <c r="V154" s="1"/>
      <c r="W154" s="1"/>
      <c r="X154" s="1"/>
      <c r="Y154" s="1"/>
      <c r="Z154" s="1"/>
    </row>
    <row r="155" spans="1:26" ht="49.5" hidden="1" customHeight="1" outlineLevel="1">
      <c r="A155" s="59" t="s">
        <v>302</v>
      </c>
      <c r="B155" s="40"/>
      <c r="C155" s="125" t="s">
        <v>377</v>
      </c>
      <c r="D155" s="86" t="s">
        <v>114</v>
      </c>
      <c r="E155" s="99">
        <v>1</v>
      </c>
      <c r="F155" s="88">
        <v>1</v>
      </c>
      <c r="G155" s="213"/>
      <c r="H155" s="216"/>
      <c r="I155" s="93">
        <v>131</v>
      </c>
      <c r="J155" s="93">
        <v>131</v>
      </c>
      <c r="K155" s="90">
        <f t="shared" si="13"/>
        <v>0</v>
      </c>
      <c r="L155" s="77"/>
      <c r="M155" s="93">
        <v>131</v>
      </c>
      <c r="N155" s="26"/>
      <c r="O155" s="26"/>
      <c r="P155" s="26"/>
      <c r="Q155" s="11"/>
      <c r="R155" s="1"/>
      <c r="S155" s="1"/>
      <c r="T155" s="1"/>
      <c r="U155" s="12"/>
      <c r="V155" s="1"/>
      <c r="W155" s="1"/>
      <c r="X155" s="1"/>
      <c r="Y155" s="1"/>
      <c r="Z155" s="1"/>
    </row>
    <row r="156" spans="1:26" ht="42.75" hidden="1" customHeight="1" outlineLevel="1">
      <c r="A156" s="59" t="s">
        <v>303</v>
      </c>
      <c r="B156" s="40"/>
      <c r="C156" s="125" t="s">
        <v>378</v>
      </c>
      <c r="D156" s="86" t="s">
        <v>114</v>
      </c>
      <c r="E156" s="99">
        <v>1</v>
      </c>
      <c r="F156" s="88">
        <v>1</v>
      </c>
      <c r="G156" s="213"/>
      <c r="H156" s="216"/>
      <c r="I156" s="93">
        <v>265</v>
      </c>
      <c r="J156" s="93">
        <v>265</v>
      </c>
      <c r="K156" s="90">
        <f t="shared" si="13"/>
        <v>0</v>
      </c>
      <c r="L156" s="165"/>
      <c r="M156" s="93">
        <v>265</v>
      </c>
      <c r="N156" s="26"/>
      <c r="O156" s="26"/>
      <c r="P156" s="26"/>
      <c r="Q156" s="11"/>
      <c r="R156" s="1"/>
      <c r="S156" s="1"/>
      <c r="T156" s="1"/>
      <c r="U156" s="12"/>
      <c r="V156" s="1"/>
      <c r="W156" s="1"/>
      <c r="X156" s="1"/>
      <c r="Y156" s="1"/>
      <c r="Z156" s="1"/>
    </row>
    <row r="157" spans="1:26" ht="63" hidden="1" customHeight="1" outlineLevel="1">
      <c r="A157" s="59" t="s">
        <v>304</v>
      </c>
      <c r="B157" s="40"/>
      <c r="C157" s="125" t="s">
        <v>379</v>
      </c>
      <c r="D157" s="86" t="s">
        <v>114</v>
      </c>
      <c r="E157" s="99">
        <v>1</v>
      </c>
      <c r="F157" s="88">
        <v>1</v>
      </c>
      <c r="G157" s="213"/>
      <c r="H157" s="216"/>
      <c r="I157" s="93">
        <v>400</v>
      </c>
      <c r="J157" s="93">
        <v>400</v>
      </c>
      <c r="K157" s="90">
        <f t="shared" si="13"/>
        <v>0</v>
      </c>
      <c r="L157" s="143"/>
      <c r="M157" s="93">
        <v>400</v>
      </c>
      <c r="N157" s="26"/>
      <c r="O157" s="26"/>
      <c r="P157" s="26"/>
      <c r="Q157" s="11"/>
      <c r="R157" s="1"/>
      <c r="S157" s="1"/>
      <c r="T157" s="1"/>
      <c r="U157" s="12"/>
      <c r="V157" s="1"/>
      <c r="W157" s="1"/>
      <c r="X157" s="1"/>
      <c r="Y157" s="1"/>
      <c r="Z157" s="1"/>
    </row>
    <row r="158" spans="1:26" ht="38.25" hidden="1" customHeight="1" outlineLevel="1">
      <c r="A158" s="59" t="s">
        <v>305</v>
      </c>
      <c r="B158" s="40"/>
      <c r="C158" s="125" t="s">
        <v>380</v>
      </c>
      <c r="D158" s="86" t="s">
        <v>114</v>
      </c>
      <c r="E158" s="99">
        <v>1</v>
      </c>
      <c r="F158" s="88">
        <v>1</v>
      </c>
      <c r="G158" s="213"/>
      <c r="H158" s="216"/>
      <c r="I158" s="93">
        <v>634</v>
      </c>
      <c r="J158" s="93">
        <v>634</v>
      </c>
      <c r="K158" s="90">
        <f t="shared" si="13"/>
        <v>0</v>
      </c>
      <c r="L158" s="25"/>
      <c r="M158" s="93">
        <v>634</v>
      </c>
      <c r="N158" s="26"/>
      <c r="O158" s="26"/>
      <c r="P158" s="26"/>
      <c r="Q158" s="11"/>
      <c r="R158" s="1"/>
      <c r="S158" s="1"/>
      <c r="T158" s="1"/>
      <c r="U158" s="12"/>
      <c r="V158" s="1"/>
      <c r="W158" s="1"/>
      <c r="X158" s="1"/>
      <c r="Y158" s="1"/>
      <c r="Z158" s="1"/>
    </row>
    <row r="159" spans="1:26" ht="38.25" hidden="1" customHeight="1" outlineLevel="1">
      <c r="A159" s="59" t="s">
        <v>306</v>
      </c>
      <c r="B159" s="40"/>
      <c r="C159" s="125" t="s">
        <v>381</v>
      </c>
      <c r="D159" s="86" t="s">
        <v>114</v>
      </c>
      <c r="E159" s="99">
        <v>1</v>
      </c>
      <c r="F159" s="88">
        <v>1</v>
      </c>
      <c r="G159" s="213"/>
      <c r="H159" s="216"/>
      <c r="I159" s="93">
        <v>522</v>
      </c>
      <c r="J159" s="93">
        <v>522</v>
      </c>
      <c r="K159" s="90">
        <f t="shared" si="13"/>
        <v>0</v>
      </c>
      <c r="L159" s="25"/>
      <c r="M159" s="93">
        <v>522</v>
      </c>
      <c r="N159" s="26"/>
      <c r="O159" s="26"/>
      <c r="P159" s="26"/>
      <c r="Q159" s="11"/>
      <c r="R159" s="1"/>
      <c r="S159" s="1"/>
      <c r="T159" s="1"/>
      <c r="U159" s="12"/>
      <c r="V159" s="1"/>
      <c r="W159" s="1"/>
      <c r="X159" s="1"/>
      <c r="Y159" s="1"/>
      <c r="Z159" s="1"/>
    </row>
    <row r="160" spans="1:26" ht="77.25" hidden="1" customHeight="1" outlineLevel="1">
      <c r="A160" s="59" t="s">
        <v>307</v>
      </c>
      <c r="B160" s="40"/>
      <c r="C160" s="125" t="s">
        <v>382</v>
      </c>
      <c r="D160" s="86" t="s">
        <v>114</v>
      </c>
      <c r="E160" s="99">
        <v>1</v>
      </c>
      <c r="F160" s="88">
        <v>1</v>
      </c>
      <c r="G160" s="213"/>
      <c r="H160" s="216"/>
      <c r="I160" s="93">
        <v>339</v>
      </c>
      <c r="J160" s="93">
        <v>339</v>
      </c>
      <c r="K160" s="90">
        <f t="shared" si="13"/>
        <v>0</v>
      </c>
      <c r="L160" s="25"/>
      <c r="M160" s="93">
        <v>339</v>
      </c>
      <c r="N160" s="26"/>
      <c r="O160" s="26"/>
      <c r="P160" s="26"/>
      <c r="Q160" s="11"/>
      <c r="R160" s="1"/>
      <c r="S160" s="1"/>
      <c r="T160" s="1"/>
      <c r="U160" s="12"/>
      <c r="V160" s="1"/>
      <c r="W160" s="1"/>
      <c r="X160" s="1"/>
      <c r="Y160" s="1"/>
      <c r="Z160" s="1"/>
    </row>
    <row r="161" spans="1:26" ht="55.5" hidden="1" customHeight="1" outlineLevel="1">
      <c r="A161" s="59" t="s">
        <v>308</v>
      </c>
      <c r="B161" s="40"/>
      <c r="C161" s="125" t="s">
        <v>383</v>
      </c>
      <c r="D161" s="86" t="s">
        <v>114</v>
      </c>
      <c r="E161" s="99">
        <v>1</v>
      </c>
      <c r="F161" s="88">
        <v>1</v>
      </c>
      <c r="G161" s="213"/>
      <c r="H161" s="216"/>
      <c r="I161" s="93">
        <v>360</v>
      </c>
      <c r="J161" s="93">
        <v>360</v>
      </c>
      <c r="K161" s="90">
        <f t="shared" si="13"/>
        <v>0</v>
      </c>
      <c r="L161" s="25"/>
      <c r="M161" s="93">
        <v>360</v>
      </c>
      <c r="N161" s="26"/>
      <c r="O161" s="26"/>
      <c r="P161" s="26"/>
      <c r="Q161" s="11"/>
      <c r="R161" s="1"/>
      <c r="S161" s="1"/>
      <c r="T161" s="1"/>
      <c r="U161" s="12"/>
      <c r="V161" s="1"/>
      <c r="W161" s="1"/>
      <c r="X161" s="1"/>
      <c r="Y161" s="1"/>
      <c r="Z161" s="1"/>
    </row>
    <row r="162" spans="1:26" ht="71.25" hidden="1" customHeight="1" outlineLevel="1">
      <c r="A162" s="59" t="s">
        <v>309</v>
      </c>
      <c r="B162" s="40"/>
      <c r="C162" s="125" t="s">
        <v>384</v>
      </c>
      <c r="D162" s="86" t="s">
        <v>114</v>
      </c>
      <c r="E162" s="99">
        <v>1</v>
      </c>
      <c r="F162" s="88">
        <v>1</v>
      </c>
      <c r="G162" s="213"/>
      <c r="H162" s="216"/>
      <c r="I162" s="93">
        <v>284</v>
      </c>
      <c r="J162" s="93">
        <v>284</v>
      </c>
      <c r="K162" s="90">
        <f t="shared" si="13"/>
        <v>0</v>
      </c>
      <c r="L162" s="77"/>
      <c r="M162" s="93">
        <v>284</v>
      </c>
      <c r="N162" s="26"/>
      <c r="O162" s="26"/>
      <c r="P162" s="26"/>
      <c r="Q162" s="11"/>
      <c r="R162" s="1"/>
      <c r="S162" s="1"/>
      <c r="T162" s="1"/>
      <c r="U162" s="12"/>
      <c r="V162" s="1"/>
      <c r="W162" s="1"/>
      <c r="X162" s="1"/>
      <c r="Y162" s="1"/>
      <c r="Z162" s="1"/>
    </row>
    <row r="163" spans="1:26" ht="63" hidden="1" customHeight="1" outlineLevel="1">
      <c r="A163" s="59" t="s">
        <v>310</v>
      </c>
      <c r="B163" s="40"/>
      <c r="C163" s="125" t="s">
        <v>385</v>
      </c>
      <c r="D163" s="86" t="s">
        <v>114</v>
      </c>
      <c r="E163" s="99">
        <v>1</v>
      </c>
      <c r="F163" s="88">
        <v>1</v>
      </c>
      <c r="G163" s="213"/>
      <c r="H163" s="216"/>
      <c r="I163" s="93">
        <v>284</v>
      </c>
      <c r="J163" s="93">
        <v>284</v>
      </c>
      <c r="K163" s="90">
        <f t="shared" si="13"/>
        <v>0</v>
      </c>
      <c r="L163" s="135"/>
      <c r="M163" s="93">
        <v>284</v>
      </c>
      <c r="N163" s="26"/>
      <c r="O163" s="26"/>
      <c r="P163" s="26"/>
      <c r="Q163" s="11"/>
      <c r="R163" s="1"/>
      <c r="S163" s="1"/>
      <c r="T163" s="1"/>
      <c r="U163" s="12"/>
      <c r="V163" s="1"/>
      <c r="W163" s="1"/>
      <c r="X163" s="1"/>
      <c r="Y163" s="1"/>
      <c r="Z163" s="1"/>
    </row>
    <row r="164" spans="1:26" ht="78" hidden="1" customHeight="1" outlineLevel="1">
      <c r="A164" s="59" t="s">
        <v>311</v>
      </c>
      <c r="B164" s="40"/>
      <c r="C164" s="98" t="s">
        <v>386</v>
      </c>
      <c r="D164" s="86" t="s">
        <v>114</v>
      </c>
      <c r="E164" s="99">
        <v>1</v>
      </c>
      <c r="F164" s="88">
        <v>1</v>
      </c>
      <c r="G164" s="213"/>
      <c r="H164" s="216"/>
      <c r="I164" s="93">
        <v>535</v>
      </c>
      <c r="J164" s="93">
        <v>535</v>
      </c>
      <c r="K164" s="90">
        <f t="shared" si="13"/>
        <v>0</v>
      </c>
      <c r="L164" s="165"/>
      <c r="M164" s="93">
        <v>535</v>
      </c>
      <c r="N164" s="26"/>
      <c r="O164" s="26"/>
      <c r="P164" s="26"/>
      <c r="Q164" s="11"/>
      <c r="R164" s="1"/>
      <c r="S164" s="1"/>
      <c r="T164" s="1"/>
      <c r="U164" s="12"/>
      <c r="V164" s="1"/>
      <c r="W164" s="1"/>
      <c r="X164" s="1"/>
      <c r="Y164" s="1"/>
      <c r="Z164" s="1"/>
    </row>
    <row r="165" spans="1:26" ht="78" hidden="1" customHeight="1" outlineLevel="1">
      <c r="A165" s="59" t="s">
        <v>312</v>
      </c>
      <c r="B165" s="40"/>
      <c r="C165" s="98" t="s">
        <v>387</v>
      </c>
      <c r="D165" s="86" t="s">
        <v>114</v>
      </c>
      <c r="E165" s="99">
        <v>1</v>
      </c>
      <c r="F165" s="88">
        <v>1</v>
      </c>
      <c r="G165" s="213"/>
      <c r="H165" s="216"/>
      <c r="I165" s="93">
        <v>158</v>
      </c>
      <c r="J165" s="93">
        <v>158</v>
      </c>
      <c r="K165" s="90">
        <f t="shared" si="13"/>
        <v>0</v>
      </c>
      <c r="L165" s="71"/>
      <c r="M165" s="93">
        <v>158</v>
      </c>
      <c r="N165" s="26"/>
      <c r="O165" s="26"/>
      <c r="P165" s="26"/>
      <c r="Q165" s="11"/>
      <c r="R165" s="1"/>
      <c r="S165" s="1"/>
      <c r="T165" s="1"/>
      <c r="U165" s="12"/>
      <c r="V165" s="1"/>
      <c r="W165" s="1"/>
      <c r="X165" s="1"/>
      <c r="Y165" s="1"/>
      <c r="Z165" s="1"/>
    </row>
    <row r="166" spans="1:26" ht="85.5" hidden="1" customHeight="1" outlineLevel="1">
      <c r="A166" s="59" t="s">
        <v>313</v>
      </c>
      <c r="B166" s="40"/>
      <c r="C166" s="98" t="s">
        <v>388</v>
      </c>
      <c r="D166" s="86" t="s">
        <v>114</v>
      </c>
      <c r="E166" s="99">
        <v>1</v>
      </c>
      <c r="F166" s="88">
        <v>1</v>
      </c>
      <c r="G166" s="213"/>
      <c r="H166" s="216"/>
      <c r="I166" s="93">
        <v>304</v>
      </c>
      <c r="J166" s="93">
        <v>304</v>
      </c>
      <c r="K166" s="90">
        <f t="shared" si="13"/>
        <v>0</v>
      </c>
      <c r="L166" s="71"/>
      <c r="M166" s="93">
        <v>304</v>
      </c>
      <c r="N166" s="26"/>
      <c r="O166" s="26"/>
      <c r="P166" s="26"/>
      <c r="Q166" s="11"/>
      <c r="R166" s="1"/>
      <c r="S166" s="1"/>
      <c r="T166" s="1"/>
      <c r="U166" s="12"/>
      <c r="V166" s="1"/>
      <c r="W166" s="1"/>
      <c r="X166" s="1"/>
      <c r="Y166" s="1"/>
      <c r="Z166" s="1"/>
    </row>
    <row r="167" spans="1:26" ht="50.25" hidden="1" customHeight="1" outlineLevel="1">
      <c r="A167" s="59" t="s">
        <v>314</v>
      </c>
      <c r="B167" s="40"/>
      <c r="C167" s="85" t="s">
        <v>389</v>
      </c>
      <c r="D167" s="86" t="s">
        <v>114</v>
      </c>
      <c r="E167" s="99">
        <v>1</v>
      </c>
      <c r="F167" s="88">
        <v>1</v>
      </c>
      <c r="G167" s="213"/>
      <c r="H167" s="216"/>
      <c r="I167" s="93">
        <v>412</v>
      </c>
      <c r="J167" s="93">
        <v>412</v>
      </c>
      <c r="K167" s="90">
        <f t="shared" si="13"/>
        <v>0</v>
      </c>
      <c r="L167" s="71"/>
      <c r="M167" s="93">
        <v>412</v>
      </c>
      <c r="N167" s="26"/>
      <c r="O167" s="26"/>
      <c r="P167" s="26"/>
      <c r="Q167" s="11"/>
      <c r="R167" s="1"/>
      <c r="S167" s="1"/>
      <c r="T167" s="1"/>
      <c r="U167" s="12"/>
      <c r="V167" s="1"/>
      <c r="W167" s="1"/>
      <c r="X167" s="1"/>
      <c r="Y167" s="1"/>
      <c r="Z167" s="1"/>
    </row>
    <row r="168" spans="1:26" ht="58.5" hidden="1" customHeight="1" outlineLevel="1">
      <c r="A168" s="59" t="s">
        <v>315</v>
      </c>
      <c r="B168" s="8"/>
      <c r="C168" s="125" t="s">
        <v>390</v>
      </c>
      <c r="D168" s="86" t="s">
        <v>114</v>
      </c>
      <c r="E168" s="99">
        <v>1</v>
      </c>
      <c r="F168" s="88">
        <v>1</v>
      </c>
      <c r="G168" s="213"/>
      <c r="H168" s="216"/>
      <c r="I168" s="93">
        <v>209</v>
      </c>
      <c r="J168" s="93">
        <v>209</v>
      </c>
      <c r="K168" s="90">
        <f t="shared" si="13"/>
        <v>0</v>
      </c>
      <c r="L168" s="71"/>
      <c r="M168" s="93">
        <v>209</v>
      </c>
      <c r="N168" s="26"/>
      <c r="O168" s="26"/>
      <c r="P168" s="26"/>
      <c r="Q168" s="11"/>
      <c r="R168" s="1"/>
      <c r="S168" s="1"/>
      <c r="T168" s="1"/>
      <c r="U168" s="12"/>
      <c r="V168" s="1"/>
      <c r="W168" s="1"/>
      <c r="X168" s="1"/>
      <c r="Y168" s="1"/>
      <c r="Z168" s="1"/>
    </row>
    <row r="169" spans="1:26" ht="17.25" customHeight="1" collapsed="1">
      <c r="A169" s="61" t="s">
        <v>80</v>
      </c>
      <c r="B169" s="8"/>
      <c r="C169" s="136" t="s">
        <v>391</v>
      </c>
      <c r="D169" s="123" t="s">
        <v>114</v>
      </c>
      <c r="E169" s="124">
        <f>SUM(E170:E175)</f>
        <v>6</v>
      </c>
      <c r="F169" s="127">
        <f>SUM(F170:F175)</f>
        <v>6</v>
      </c>
      <c r="G169" s="213"/>
      <c r="H169" s="216"/>
      <c r="I169" s="137">
        <f>SUM(I170:I175)</f>
        <v>3242</v>
      </c>
      <c r="J169" s="137">
        <f>SUM(J170:J175)</f>
        <v>3242</v>
      </c>
      <c r="K169" s="90">
        <f t="shared" si="13"/>
        <v>0</v>
      </c>
      <c r="L169" s="71"/>
      <c r="M169" s="137">
        <f>SUM(M170:M175)</f>
        <v>3242</v>
      </c>
      <c r="N169" s="26"/>
      <c r="O169" s="26"/>
      <c r="P169" s="26"/>
      <c r="Q169" s="11"/>
      <c r="R169" s="1"/>
      <c r="S169" s="1"/>
      <c r="T169" s="1"/>
      <c r="U169" s="12"/>
      <c r="V169" s="1"/>
      <c r="W169" s="1"/>
      <c r="X169" s="1"/>
      <c r="Y169" s="1"/>
      <c r="Z169" s="1"/>
    </row>
    <row r="170" spans="1:26" ht="75.75" hidden="1" customHeight="1" outlineLevel="1">
      <c r="A170" s="59" t="s">
        <v>317</v>
      </c>
      <c r="B170" s="8"/>
      <c r="C170" s="125" t="s">
        <v>519</v>
      </c>
      <c r="D170" s="138" t="s">
        <v>114</v>
      </c>
      <c r="E170" s="99">
        <v>1</v>
      </c>
      <c r="F170" s="88">
        <v>1</v>
      </c>
      <c r="G170" s="213"/>
      <c r="H170" s="216"/>
      <c r="I170" s="93">
        <v>490</v>
      </c>
      <c r="J170" s="93">
        <v>490</v>
      </c>
      <c r="K170" s="90">
        <f t="shared" si="13"/>
        <v>0</v>
      </c>
      <c r="L170" s="160"/>
      <c r="M170" s="93">
        <v>490</v>
      </c>
      <c r="N170" s="26"/>
      <c r="O170" s="26"/>
      <c r="P170" s="26"/>
      <c r="Q170" s="11"/>
      <c r="R170" s="1"/>
      <c r="S170" s="1"/>
      <c r="T170" s="1"/>
      <c r="U170" s="12"/>
      <c r="V170" s="1"/>
      <c r="W170" s="1"/>
      <c r="X170" s="1"/>
      <c r="Y170" s="1"/>
      <c r="Z170" s="1"/>
    </row>
    <row r="171" spans="1:26" ht="87.75" hidden="1" customHeight="1" outlineLevel="1">
      <c r="A171" s="59" t="s">
        <v>318</v>
      </c>
      <c r="B171" s="8"/>
      <c r="C171" s="125" t="s">
        <v>493</v>
      </c>
      <c r="D171" s="138" t="s">
        <v>114</v>
      </c>
      <c r="E171" s="99">
        <v>1</v>
      </c>
      <c r="F171" s="88">
        <v>1</v>
      </c>
      <c r="G171" s="213"/>
      <c r="H171" s="216"/>
      <c r="I171" s="93">
        <v>498</v>
      </c>
      <c r="J171" s="93">
        <v>498</v>
      </c>
      <c r="K171" s="90">
        <f t="shared" si="13"/>
        <v>0</v>
      </c>
      <c r="L171" s="71"/>
      <c r="M171" s="93">
        <v>498</v>
      </c>
      <c r="N171" s="26"/>
      <c r="O171" s="26"/>
      <c r="P171" s="26"/>
      <c r="Q171" s="11"/>
      <c r="R171" s="1"/>
      <c r="S171" s="1"/>
      <c r="T171" s="1"/>
      <c r="U171" s="12"/>
      <c r="V171" s="1"/>
      <c r="W171" s="1"/>
      <c r="X171" s="1"/>
      <c r="Y171" s="1"/>
      <c r="Z171" s="1"/>
    </row>
    <row r="172" spans="1:26" ht="60.75" hidden="1" customHeight="1" outlineLevel="1">
      <c r="A172" s="59" t="s">
        <v>319</v>
      </c>
      <c r="B172" s="8"/>
      <c r="C172" s="125" t="s">
        <v>527</v>
      </c>
      <c r="D172" s="138" t="s">
        <v>114</v>
      </c>
      <c r="E172" s="99">
        <v>1</v>
      </c>
      <c r="F172" s="88">
        <v>1</v>
      </c>
      <c r="G172" s="213"/>
      <c r="H172" s="216"/>
      <c r="I172" s="93">
        <v>634</v>
      </c>
      <c r="J172" s="93">
        <v>634</v>
      </c>
      <c r="K172" s="90">
        <f t="shared" si="13"/>
        <v>0</v>
      </c>
      <c r="L172" s="71"/>
      <c r="M172" s="93">
        <v>634</v>
      </c>
      <c r="N172" s="26"/>
      <c r="O172" s="26"/>
      <c r="P172" s="26"/>
      <c r="Q172" s="11"/>
      <c r="R172" s="1"/>
      <c r="S172" s="1"/>
      <c r="T172" s="1"/>
      <c r="U172" s="12"/>
      <c r="V172" s="1"/>
      <c r="W172" s="1"/>
      <c r="X172" s="1"/>
      <c r="Y172" s="1"/>
      <c r="Z172" s="1"/>
    </row>
    <row r="173" spans="1:26" ht="65.25" hidden="1" customHeight="1" outlineLevel="1">
      <c r="A173" s="59" t="s">
        <v>320</v>
      </c>
      <c r="B173" s="8"/>
      <c r="C173" s="125" t="s">
        <v>503</v>
      </c>
      <c r="D173" s="138" t="s">
        <v>114</v>
      </c>
      <c r="E173" s="99">
        <v>1</v>
      </c>
      <c r="F173" s="88">
        <v>1</v>
      </c>
      <c r="G173" s="213"/>
      <c r="H173" s="216"/>
      <c r="I173" s="93">
        <v>428</v>
      </c>
      <c r="J173" s="93">
        <v>428</v>
      </c>
      <c r="K173" s="90">
        <f t="shared" si="13"/>
        <v>0</v>
      </c>
      <c r="L173" s="71"/>
      <c r="M173" s="93">
        <v>428</v>
      </c>
      <c r="N173" s="26"/>
      <c r="O173" s="26"/>
      <c r="P173" s="26"/>
      <c r="Q173" s="11"/>
      <c r="R173" s="1"/>
      <c r="S173" s="1"/>
      <c r="T173" s="1"/>
      <c r="U173" s="12"/>
      <c r="V173" s="1"/>
      <c r="W173" s="1"/>
      <c r="X173" s="1"/>
      <c r="Y173" s="1"/>
      <c r="Z173" s="1"/>
    </row>
    <row r="174" spans="1:26" ht="73.5" hidden="1" customHeight="1" outlineLevel="1">
      <c r="A174" s="59" t="s">
        <v>321</v>
      </c>
      <c r="B174" s="8"/>
      <c r="C174" s="125" t="s">
        <v>528</v>
      </c>
      <c r="D174" s="138" t="s">
        <v>114</v>
      </c>
      <c r="E174" s="99">
        <v>1</v>
      </c>
      <c r="F174" s="88">
        <v>1</v>
      </c>
      <c r="G174" s="213"/>
      <c r="H174" s="216"/>
      <c r="I174" s="93">
        <v>516</v>
      </c>
      <c r="J174" s="93">
        <v>516</v>
      </c>
      <c r="K174" s="90">
        <f t="shared" si="13"/>
        <v>0</v>
      </c>
      <c r="L174" s="71"/>
      <c r="M174" s="93">
        <v>516</v>
      </c>
      <c r="N174" s="26"/>
      <c r="O174" s="26"/>
      <c r="P174" s="26"/>
      <c r="Q174" s="11"/>
      <c r="R174" s="1"/>
      <c r="S174" s="1"/>
      <c r="T174" s="1"/>
      <c r="U174" s="12"/>
      <c r="V174" s="1"/>
      <c r="W174" s="1"/>
      <c r="X174" s="1"/>
      <c r="Y174" s="1"/>
      <c r="Z174" s="1"/>
    </row>
    <row r="175" spans="1:26" ht="78.75" hidden="1" customHeight="1" outlineLevel="1">
      <c r="A175" s="59" t="s">
        <v>322</v>
      </c>
      <c r="B175" s="8"/>
      <c r="C175" s="98" t="s">
        <v>529</v>
      </c>
      <c r="D175" s="138" t="s">
        <v>114</v>
      </c>
      <c r="E175" s="99">
        <v>1</v>
      </c>
      <c r="F175" s="88">
        <v>1</v>
      </c>
      <c r="G175" s="213"/>
      <c r="H175" s="216"/>
      <c r="I175" s="93">
        <v>676</v>
      </c>
      <c r="J175" s="93">
        <v>676</v>
      </c>
      <c r="K175" s="90">
        <f t="shared" si="13"/>
        <v>0</v>
      </c>
      <c r="L175" s="71"/>
      <c r="M175" s="93">
        <v>676</v>
      </c>
      <c r="N175" s="26"/>
      <c r="O175" s="26"/>
      <c r="P175" s="26"/>
      <c r="Q175" s="11"/>
      <c r="R175" s="1"/>
      <c r="S175" s="1"/>
      <c r="T175" s="1"/>
      <c r="U175" s="12"/>
      <c r="V175" s="1"/>
      <c r="W175" s="1"/>
      <c r="X175" s="1"/>
      <c r="Y175" s="1"/>
      <c r="Z175" s="1"/>
    </row>
    <row r="176" spans="1:26" ht="15" customHeight="1" collapsed="1">
      <c r="A176" s="58" t="s">
        <v>129</v>
      </c>
      <c r="B176" s="8"/>
      <c r="C176" s="97" t="s">
        <v>119</v>
      </c>
      <c r="D176" s="50" t="s">
        <v>116</v>
      </c>
      <c r="E176" s="51">
        <f>E177+E184+E187</f>
        <v>142</v>
      </c>
      <c r="F176" s="51">
        <f t="shared" ref="F176" si="14">F177+F184+F187</f>
        <v>142</v>
      </c>
      <c r="G176" s="213"/>
      <c r="H176" s="216"/>
      <c r="I176" s="48">
        <f>I177+I184+I187</f>
        <v>183818</v>
      </c>
      <c r="J176" s="48">
        <f t="shared" ref="J176" si="15">J177+J184+J187</f>
        <v>182337</v>
      </c>
      <c r="K176" s="90">
        <f t="shared" si="13"/>
        <v>-1481</v>
      </c>
      <c r="L176" s="71"/>
      <c r="M176" s="48">
        <f t="shared" ref="M176" si="16">M177+M184+M187</f>
        <v>182337</v>
      </c>
      <c r="N176" s="26"/>
      <c r="O176" s="26"/>
      <c r="P176" s="26"/>
      <c r="Q176" s="11"/>
      <c r="R176" s="1"/>
      <c r="S176" s="1"/>
      <c r="T176" s="1"/>
      <c r="U176" s="12"/>
      <c r="V176" s="1"/>
      <c r="W176" s="1"/>
      <c r="X176" s="1"/>
      <c r="Y176" s="1"/>
      <c r="Z176" s="1"/>
    </row>
    <row r="177" spans="1:26" ht="28.5" customHeight="1">
      <c r="A177" s="60" t="s">
        <v>60</v>
      </c>
      <c r="B177" s="8"/>
      <c r="C177" s="100" t="s">
        <v>392</v>
      </c>
      <c r="D177" s="101" t="s">
        <v>116</v>
      </c>
      <c r="E177" s="102">
        <f>SUM(E178:E183)</f>
        <v>51</v>
      </c>
      <c r="F177" s="53">
        <f t="shared" ref="F177" si="17">SUM(F178:F183)</f>
        <v>51</v>
      </c>
      <c r="G177" s="213"/>
      <c r="H177" s="216"/>
      <c r="I177" s="78">
        <f>SUM(I178:I183)</f>
        <v>139360</v>
      </c>
      <c r="J177" s="78">
        <f t="shared" ref="J177" si="18">SUM(J178:J183)</f>
        <v>139360</v>
      </c>
      <c r="K177" s="90">
        <f t="shared" si="13"/>
        <v>0</v>
      </c>
      <c r="L177" s="71"/>
      <c r="M177" s="78">
        <f>SUM(M178:M183)</f>
        <v>139360</v>
      </c>
      <c r="N177" s="26"/>
      <c r="O177" s="26"/>
      <c r="P177" s="26"/>
      <c r="Q177" s="11"/>
      <c r="R177" s="1"/>
      <c r="S177" s="1"/>
      <c r="T177" s="1"/>
      <c r="U177" s="12"/>
      <c r="V177" s="1"/>
      <c r="W177" s="1"/>
      <c r="X177" s="1"/>
      <c r="Y177" s="1"/>
      <c r="Z177" s="1"/>
    </row>
    <row r="178" spans="1:26" ht="17.25" hidden="1" customHeight="1" outlineLevel="1">
      <c r="A178" s="59" t="s">
        <v>173</v>
      </c>
      <c r="B178" s="8"/>
      <c r="C178" s="91" t="s">
        <v>393</v>
      </c>
      <c r="D178" s="167" t="s">
        <v>116</v>
      </c>
      <c r="E178" s="139">
        <v>10</v>
      </c>
      <c r="F178" s="88">
        <v>10</v>
      </c>
      <c r="G178" s="213"/>
      <c r="H178" s="216"/>
      <c r="I178" s="67">
        <v>2300</v>
      </c>
      <c r="J178" s="67">
        <v>2300</v>
      </c>
      <c r="K178" s="90">
        <f t="shared" si="13"/>
        <v>0</v>
      </c>
      <c r="L178" s="161"/>
      <c r="M178" s="67">
        <v>2300</v>
      </c>
      <c r="N178" s="26"/>
      <c r="O178" s="26"/>
      <c r="P178" s="26"/>
      <c r="Q178" s="11"/>
      <c r="R178" s="1"/>
      <c r="S178" s="1"/>
      <c r="T178" s="1"/>
      <c r="U178" s="12"/>
      <c r="V178" s="1"/>
      <c r="W178" s="1"/>
      <c r="X178" s="1"/>
      <c r="Y178" s="1"/>
      <c r="Z178" s="1"/>
    </row>
    <row r="179" spans="1:26" ht="26.25" hidden="1" customHeight="1" outlineLevel="1">
      <c r="A179" s="59" t="s">
        <v>175</v>
      </c>
      <c r="B179" s="8"/>
      <c r="C179" s="91" t="s">
        <v>394</v>
      </c>
      <c r="D179" s="167" t="s">
        <v>116</v>
      </c>
      <c r="E179" s="139">
        <v>10</v>
      </c>
      <c r="F179" s="88">
        <v>10</v>
      </c>
      <c r="G179" s="213"/>
      <c r="H179" s="216"/>
      <c r="I179" s="67">
        <v>2300</v>
      </c>
      <c r="J179" s="67">
        <v>2300</v>
      </c>
      <c r="K179" s="90">
        <f t="shared" si="13"/>
        <v>0</v>
      </c>
      <c r="L179" s="161"/>
      <c r="M179" s="67">
        <v>2300</v>
      </c>
      <c r="N179" s="26"/>
      <c r="O179" s="26"/>
      <c r="P179" s="26"/>
      <c r="Q179" s="11"/>
      <c r="R179" s="1"/>
      <c r="S179" s="1"/>
      <c r="T179" s="1"/>
      <c r="U179" s="12"/>
      <c r="V179" s="1"/>
      <c r="W179" s="1"/>
      <c r="X179" s="1"/>
      <c r="Y179" s="1"/>
      <c r="Z179" s="1"/>
    </row>
    <row r="180" spans="1:26" ht="33" hidden="1" customHeight="1" outlineLevel="1">
      <c r="A180" s="59" t="s">
        <v>326</v>
      </c>
      <c r="B180" s="8"/>
      <c r="C180" s="91" t="s">
        <v>395</v>
      </c>
      <c r="D180" s="167" t="s">
        <v>116</v>
      </c>
      <c r="E180" s="139">
        <v>5</v>
      </c>
      <c r="F180" s="88">
        <v>5</v>
      </c>
      <c r="G180" s="213"/>
      <c r="H180" s="216"/>
      <c r="I180" s="67">
        <v>1430</v>
      </c>
      <c r="J180" s="67">
        <v>1430</v>
      </c>
      <c r="K180" s="90">
        <f t="shared" si="13"/>
        <v>0</v>
      </c>
      <c r="L180" s="162"/>
      <c r="M180" s="67">
        <v>1430</v>
      </c>
      <c r="N180" s="26"/>
      <c r="O180" s="26"/>
      <c r="P180" s="26"/>
      <c r="Q180" s="11"/>
      <c r="R180" s="1"/>
      <c r="S180" s="1"/>
      <c r="T180" s="1"/>
      <c r="U180" s="12"/>
      <c r="V180" s="1"/>
      <c r="W180" s="1"/>
      <c r="X180" s="1"/>
      <c r="Y180" s="1"/>
      <c r="Z180" s="1"/>
    </row>
    <row r="181" spans="1:26" ht="23.25" hidden="1" customHeight="1" outlineLevel="1">
      <c r="A181" s="59" t="s">
        <v>328</v>
      </c>
      <c r="B181" s="8"/>
      <c r="C181" s="91" t="s">
        <v>396</v>
      </c>
      <c r="D181" s="167" t="s">
        <v>116</v>
      </c>
      <c r="E181" s="139">
        <v>10</v>
      </c>
      <c r="F181" s="88">
        <v>10</v>
      </c>
      <c r="G181" s="213"/>
      <c r="H181" s="216"/>
      <c r="I181" s="67">
        <v>1530</v>
      </c>
      <c r="J181" s="67">
        <v>1530</v>
      </c>
      <c r="K181" s="90">
        <f t="shared" si="13"/>
        <v>0</v>
      </c>
      <c r="L181" s="37"/>
      <c r="M181" s="67">
        <v>1530</v>
      </c>
      <c r="N181" s="26"/>
      <c r="O181" s="26"/>
      <c r="P181" s="26"/>
      <c r="Q181" s="11"/>
      <c r="R181" s="1"/>
      <c r="S181" s="1"/>
      <c r="T181" s="1"/>
      <c r="U181" s="12"/>
      <c r="V181" s="1"/>
      <c r="W181" s="1"/>
      <c r="X181" s="1"/>
      <c r="Y181" s="1"/>
      <c r="Z181" s="1"/>
    </row>
    <row r="182" spans="1:26" ht="27" hidden="1" customHeight="1" outlineLevel="1">
      <c r="A182" s="59" t="s">
        <v>330</v>
      </c>
      <c r="B182" s="8"/>
      <c r="C182" s="91" t="s">
        <v>397</v>
      </c>
      <c r="D182" s="167" t="s">
        <v>116</v>
      </c>
      <c r="E182" s="113">
        <v>14</v>
      </c>
      <c r="F182" s="88">
        <v>14</v>
      </c>
      <c r="G182" s="213"/>
      <c r="H182" s="216"/>
      <c r="I182" s="67">
        <v>106400</v>
      </c>
      <c r="J182" s="67">
        <v>106400</v>
      </c>
      <c r="K182" s="90">
        <f t="shared" si="13"/>
        <v>0</v>
      </c>
      <c r="L182" s="168"/>
      <c r="M182" s="67">
        <v>106400</v>
      </c>
      <c r="N182" s="26"/>
      <c r="O182" s="26"/>
      <c r="P182" s="26"/>
      <c r="Q182" s="11"/>
      <c r="R182" s="1"/>
      <c r="S182" s="1"/>
      <c r="T182" s="1"/>
      <c r="U182" s="12"/>
      <c r="V182" s="1"/>
      <c r="W182" s="1"/>
      <c r="X182" s="1"/>
      <c r="Y182" s="1"/>
      <c r="Z182" s="1"/>
    </row>
    <row r="183" spans="1:26" ht="20.25" hidden="1" customHeight="1" outlineLevel="1">
      <c r="A183" s="59" t="s">
        <v>332</v>
      </c>
      <c r="B183" s="8"/>
      <c r="C183" s="91" t="s">
        <v>398</v>
      </c>
      <c r="D183" s="167" t="s">
        <v>116</v>
      </c>
      <c r="E183" s="113">
        <v>2</v>
      </c>
      <c r="F183" s="88">
        <v>2</v>
      </c>
      <c r="G183" s="213"/>
      <c r="H183" s="216"/>
      <c r="I183" s="67">
        <v>25400</v>
      </c>
      <c r="J183" s="67">
        <v>25400</v>
      </c>
      <c r="K183" s="90">
        <f t="shared" si="13"/>
        <v>0</v>
      </c>
      <c r="L183" s="71"/>
      <c r="M183" s="67">
        <v>25400</v>
      </c>
      <c r="N183" s="26"/>
      <c r="O183" s="26"/>
      <c r="P183" s="26"/>
      <c r="Q183" s="11"/>
      <c r="R183" s="1"/>
      <c r="S183" s="1"/>
      <c r="T183" s="1"/>
      <c r="U183" s="12"/>
      <c r="V183" s="1"/>
      <c r="W183" s="1"/>
      <c r="X183" s="1"/>
      <c r="Y183" s="1"/>
      <c r="Z183" s="1"/>
    </row>
    <row r="184" spans="1:26" ht="26.25" customHeight="1" collapsed="1">
      <c r="A184" s="60" t="s">
        <v>61</v>
      </c>
      <c r="B184" s="8"/>
      <c r="C184" s="100" t="s">
        <v>399</v>
      </c>
      <c r="D184" s="101" t="s">
        <v>116</v>
      </c>
      <c r="E184" s="102">
        <f>SUM(E185:E186)</f>
        <v>40</v>
      </c>
      <c r="F184" s="102">
        <f>SUM(F185:F186)</f>
        <v>40</v>
      </c>
      <c r="G184" s="213"/>
      <c r="H184" s="216"/>
      <c r="I184" s="121">
        <f>SUM(I185:I186)</f>
        <v>960</v>
      </c>
      <c r="J184" s="121">
        <f>SUM(J185:J186)</f>
        <v>960</v>
      </c>
      <c r="K184" s="90">
        <f t="shared" si="13"/>
        <v>0</v>
      </c>
      <c r="L184" s="71"/>
      <c r="M184" s="121">
        <f>SUM(M185:M186)</f>
        <v>960</v>
      </c>
      <c r="N184" s="26"/>
      <c r="O184" s="26"/>
      <c r="P184" s="26"/>
      <c r="Q184" s="11"/>
      <c r="R184" s="1"/>
      <c r="S184" s="1"/>
      <c r="T184" s="1"/>
      <c r="U184" s="12"/>
      <c r="V184" s="1"/>
      <c r="W184" s="1"/>
      <c r="X184" s="1"/>
      <c r="Y184" s="1"/>
      <c r="Z184" s="1"/>
    </row>
    <row r="185" spans="1:26" ht="18" hidden="1" customHeight="1" outlineLevel="1">
      <c r="A185" s="59" t="s">
        <v>130</v>
      </c>
      <c r="B185" s="18"/>
      <c r="C185" s="91" t="s">
        <v>400</v>
      </c>
      <c r="D185" s="86" t="s">
        <v>116</v>
      </c>
      <c r="E185" s="140">
        <v>20</v>
      </c>
      <c r="F185" s="88">
        <v>20</v>
      </c>
      <c r="G185" s="213"/>
      <c r="H185" s="216"/>
      <c r="I185" s="67">
        <v>380</v>
      </c>
      <c r="J185" s="67">
        <v>380</v>
      </c>
      <c r="K185" s="90">
        <f t="shared" si="13"/>
        <v>0</v>
      </c>
      <c r="L185" s="71"/>
      <c r="M185" s="67">
        <v>380</v>
      </c>
      <c r="N185" s="26"/>
      <c r="O185" s="26"/>
      <c r="P185" s="26"/>
      <c r="Q185" s="11"/>
      <c r="R185" s="1"/>
      <c r="S185" s="1"/>
      <c r="T185" s="1"/>
      <c r="U185" s="12"/>
      <c r="V185" s="1"/>
      <c r="W185" s="1"/>
      <c r="X185" s="1"/>
      <c r="Y185" s="1"/>
      <c r="Z185" s="1"/>
    </row>
    <row r="186" spans="1:26" ht="13.5" hidden="1" customHeight="1" outlineLevel="1">
      <c r="A186" s="59" t="s">
        <v>131</v>
      </c>
      <c r="B186" s="8"/>
      <c r="C186" s="91" t="s">
        <v>120</v>
      </c>
      <c r="D186" s="86" t="s">
        <v>116</v>
      </c>
      <c r="E186" s="140">
        <v>20</v>
      </c>
      <c r="F186" s="88">
        <v>20</v>
      </c>
      <c r="G186" s="213"/>
      <c r="H186" s="216"/>
      <c r="I186" s="67">
        <v>580</v>
      </c>
      <c r="J186" s="67">
        <v>580</v>
      </c>
      <c r="K186" s="90">
        <f t="shared" si="13"/>
        <v>0</v>
      </c>
      <c r="L186" s="165"/>
      <c r="M186" s="67">
        <v>580</v>
      </c>
      <c r="N186" s="26"/>
      <c r="O186" s="26"/>
      <c r="P186" s="26"/>
      <c r="Q186" s="11"/>
      <c r="R186" s="1"/>
      <c r="S186" s="1"/>
      <c r="T186" s="1"/>
      <c r="U186" s="12"/>
      <c r="V186" s="1"/>
      <c r="W186" s="1"/>
      <c r="X186" s="1"/>
      <c r="Y186" s="1"/>
      <c r="Z186" s="1"/>
    </row>
    <row r="187" spans="1:26" ht="27.75" customHeight="1" collapsed="1">
      <c r="A187" s="60" t="s">
        <v>128</v>
      </c>
      <c r="B187" s="8"/>
      <c r="C187" s="100" t="s">
        <v>401</v>
      </c>
      <c r="D187" s="101" t="s">
        <v>116</v>
      </c>
      <c r="E187" s="102">
        <f>SUM(E188:E195)</f>
        <v>51</v>
      </c>
      <c r="F187" s="102">
        <f>SUM(F188:F195)</f>
        <v>51</v>
      </c>
      <c r="G187" s="213"/>
      <c r="H187" s="216"/>
      <c r="I187" s="78">
        <f>SUM(I188:I195)</f>
        <v>43498</v>
      </c>
      <c r="J187" s="78">
        <f>SUM(J188:J195)</f>
        <v>42017</v>
      </c>
      <c r="K187" s="90">
        <f t="shared" si="13"/>
        <v>-1481</v>
      </c>
      <c r="L187" s="165"/>
      <c r="M187" s="78">
        <f>SUM(M188:M195)</f>
        <v>42017</v>
      </c>
      <c r="N187" s="26"/>
      <c r="O187" s="26"/>
      <c r="P187" s="26"/>
      <c r="Q187" s="11"/>
      <c r="R187" s="1"/>
      <c r="S187" s="1"/>
      <c r="T187" s="1"/>
      <c r="U187" s="12"/>
      <c r="V187" s="1"/>
      <c r="W187" s="1"/>
      <c r="X187" s="1"/>
      <c r="Y187" s="1"/>
      <c r="Z187" s="1"/>
    </row>
    <row r="188" spans="1:26" ht="12.75" hidden="1" customHeight="1" outlineLevel="1">
      <c r="A188" s="59" t="s">
        <v>133</v>
      </c>
      <c r="B188" s="18"/>
      <c r="C188" s="91" t="s">
        <v>402</v>
      </c>
      <c r="D188" s="141" t="s">
        <v>116</v>
      </c>
      <c r="E188" s="139">
        <v>10</v>
      </c>
      <c r="F188" s="88">
        <v>10</v>
      </c>
      <c r="G188" s="213"/>
      <c r="H188" s="216"/>
      <c r="I188" s="139">
        <v>1780</v>
      </c>
      <c r="J188" s="139">
        <v>1780</v>
      </c>
      <c r="K188" s="90">
        <f t="shared" si="13"/>
        <v>0</v>
      </c>
      <c r="L188" s="77"/>
      <c r="M188" s="139">
        <v>1780</v>
      </c>
      <c r="N188" s="26"/>
      <c r="O188" s="26"/>
      <c r="P188" s="26"/>
      <c r="Q188" s="29"/>
      <c r="R188" s="26"/>
      <c r="S188" s="26"/>
      <c r="T188" s="26"/>
      <c r="U188" s="30"/>
      <c r="V188" s="26"/>
      <c r="W188" s="26"/>
      <c r="X188" s="26"/>
      <c r="Y188" s="26"/>
      <c r="Z188" s="26"/>
    </row>
    <row r="189" spans="1:26" ht="24.75" hidden="1" customHeight="1" outlineLevel="1">
      <c r="A189" s="59" t="s">
        <v>134</v>
      </c>
      <c r="B189" s="18"/>
      <c r="C189" s="91" t="s">
        <v>403</v>
      </c>
      <c r="D189" s="141" t="s">
        <v>116</v>
      </c>
      <c r="E189" s="139">
        <v>3</v>
      </c>
      <c r="F189" s="88">
        <v>3</v>
      </c>
      <c r="G189" s="213"/>
      <c r="H189" s="216"/>
      <c r="I189" s="139">
        <v>13979</v>
      </c>
      <c r="J189" s="139">
        <v>13979</v>
      </c>
      <c r="K189" s="90">
        <f t="shared" si="13"/>
        <v>0</v>
      </c>
      <c r="L189" s="77"/>
      <c r="M189" s="139">
        <v>13979</v>
      </c>
      <c r="N189" s="26"/>
      <c r="O189" s="26"/>
      <c r="P189" s="26"/>
      <c r="Q189" s="11"/>
      <c r="R189" s="1"/>
      <c r="S189" s="1"/>
      <c r="T189" s="1"/>
      <c r="U189" s="12"/>
      <c r="V189" s="1"/>
      <c r="W189" s="1"/>
      <c r="X189" s="1"/>
      <c r="Y189" s="1"/>
      <c r="Z189" s="1"/>
    </row>
    <row r="190" spans="1:26" ht="30" hidden="1" customHeight="1" outlineLevel="1">
      <c r="A190" s="59" t="s">
        <v>135</v>
      </c>
      <c r="B190" s="18"/>
      <c r="C190" s="91" t="s">
        <v>404</v>
      </c>
      <c r="D190" s="141" t="s">
        <v>116</v>
      </c>
      <c r="E190" s="139">
        <v>3</v>
      </c>
      <c r="F190" s="88">
        <v>3</v>
      </c>
      <c r="G190" s="213"/>
      <c r="H190" s="216"/>
      <c r="I190" s="139">
        <v>668</v>
      </c>
      <c r="J190" s="139">
        <v>668</v>
      </c>
      <c r="K190" s="90">
        <f t="shared" si="13"/>
        <v>0</v>
      </c>
      <c r="L190" s="162"/>
      <c r="M190" s="139">
        <v>668</v>
      </c>
      <c r="N190" s="26"/>
      <c r="O190" s="26"/>
      <c r="P190" s="26"/>
      <c r="Q190" s="11"/>
      <c r="R190" s="1"/>
      <c r="S190" s="1"/>
      <c r="T190" s="1"/>
      <c r="U190" s="12"/>
      <c r="V190" s="1"/>
      <c r="W190" s="1"/>
      <c r="X190" s="1"/>
      <c r="Y190" s="1"/>
      <c r="Z190" s="1"/>
    </row>
    <row r="191" spans="1:26" ht="16.5" hidden="1" customHeight="1" outlineLevel="1">
      <c r="A191" s="59" t="s">
        <v>136</v>
      </c>
      <c r="B191" s="18"/>
      <c r="C191" s="91" t="s">
        <v>121</v>
      </c>
      <c r="D191" s="141" t="s">
        <v>116</v>
      </c>
      <c r="E191" s="139">
        <v>2</v>
      </c>
      <c r="F191" s="88">
        <v>2</v>
      </c>
      <c r="G191" s="213"/>
      <c r="H191" s="216"/>
      <c r="I191" s="139">
        <v>14500</v>
      </c>
      <c r="J191" s="139">
        <v>14500</v>
      </c>
      <c r="K191" s="90">
        <f t="shared" si="13"/>
        <v>0</v>
      </c>
      <c r="L191" s="165"/>
      <c r="M191" s="139">
        <v>14500</v>
      </c>
      <c r="N191" s="26"/>
      <c r="O191" s="26"/>
      <c r="P191" s="26"/>
      <c r="Q191" s="11"/>
      <c r="R191" s="1"/>
      <c r="S191" s="1"/>
      <c r="T191" s="1"/>
      <c r="U191" s="12"/>
      <c r="V191" s="1"/>
      <c r="W191" s="1"/>
      <c r="X191" s="1"/>
      <c r="Y191" s="1"/>
      <c r="Z191" s="1"/>
    </row>
    <row r="192" spans="1:26" ht="42" hidden="1" customHeight="1" outlineLevel="1">
      <c r="A192" s="59" t="s">
        <v>337</v>
      </c>
      <c r="B192" s="18"/>
      <c r="C192" s="125" t="s">
        <v>405</v>
      </c>
      <c r="D192" s="141" t="s">
        <v>116</v>
      </c>
      <c r="E192" s="139">
        <v>16</v>
      </c>
      <c r="F192" s="88">
        <v>16</v>
      </c>
      <c r="G192" s="213"/>
      <c r="H192" s="216"/>
      <c r="I192" s="139">
        <v>5161</v>
      </c>
      <c r="J192" s="139">
        <v>3680</v>
      </c>
      <c r="K192" s="90">
        <f t="shared" si="13"/>
        <v>-1481</v>
      </c>
      <c r="L192" s="191" t="s">
        <v>574</v>
      </c>
      <c r="M192" s="139">
        <v>3680</v>
      </c>
      <c r="N192" s="26"/>
      <c r="O192" s="26"/>
      <c r="P192" s="26"/>
      <c r="Q192" s="11"/>
      <c r="R192" s="1"/>
      <c r="S192" s="1"/>
      <c r="T192" s="1"/>
      <c r="U192" s="12"/>
      <c r="V192" s="1"/>
      <c r="W192" s="1"/>
      <c r="X192" s="1"/>
      <c r="Y192" s="1"/>
      <c r="Z192" s="1"/>
    </row>
    <row r="193" spans="1:26" ht="20.25" hidden="1" customHeight="1" outlineLevel="1">
      <c r="A193" s="59" t="s">
        <v>339</v>
      </c>
      <c r="B193" s="18"/>
      <c r="C193" s="91" t="s">
        <v>406</v>
      </c>
      <c r="D193" s="141" t="s">
        <v>116</v>
      </c>
      <c r="E193" s="139">
        <v>11</v>
      </c>
      <c r="F193" s="142">
        <v>11</v>
      </c>
      <c r="G193" s="213"/>
      <c r="H193" s="216"/>
      <c r="I193" s="93">
        <v>3102</v>
      </c>
      <c r="J193" s="93">
        <v>3102</v>
      </c>
      <c r="K193" s="90">
        <f t="shared" ref="K193:K213" si="19">J193-I193</f>
        <v>0</v>
      </c>
      <c r="L193" s="23"/>
      <c r="M193" s="93">
        <v>3102</v>
      </c>
      <c r="N193" s="26"/>
      <c r="O193" s="26"/>
      <c r="P193" s="26"/>
      <c r="Q193" s="11"/>
      <c r="R193" s="1"/>
      <c r="S193" s="1"/>
      <c r="T193" s="1"/>
      <c r="U193" s="12"/>
      <c r="V193" s="1"/>
      <c r="W193" s="1"/>
      <c r="X193" s="1"/>
      <c r="Y193" s="1"/>
      <c r="Z193" s="1"/>
    </row>
    <row r="194" spans="1:26" ht="17.25" hidden="1" customHeight="1" outlineLevel="1">
      <c r="A194" s="59" t="s">
        <v>341</v>
      </c>
      <c r="B194" s="18"/>
      <c r="C194" s="91" t="s">
        <v>407</v>
      </c>
      <c r="D194" s="141" t="s">
        <v>116</v>
      </c>
      <c r="E194" s="139">
        <v>4</v>
      </c>
      <c r="F194" s="142">
        <v>4</v>
      </c>
      <c r="G194" s="213"/>
      <c r="H194" s="216"/>
      <c r="I194" s="93">
        <v>2240</v>
      </c>
      <c r="J194" s="93">
        <v>2240</v>
      </c>
      <c r="K194" s="90">
        <f t="shared" si="19"/>
        <v>0</v>
      </c>
      <c r="L194" s="115"/>
      <c r="M194" s="93">
        <v>2240</v>
      </c>
      <c r="N194" s="26"/>
      <c r="O194" s="26"/>
      <c r="P194" s="26"/>
      <c r="Q194" s="11"/>
      <c r="R194" s="1"/>
      <c r="S194" s="1"/>
      <c r="T194" s="1"/>
      <c r="U194" s="12"/>
      <c r="V194" s="1"/>
      <c r="W194" s="1"/>
      <c r="X194" s="1"/>
      <c r="Y194" s="1"/>
      <c r="Z194" s="1"/>
    </row>
    <row r="195" spans="1:26" ht="19.5" hidden="1" customHeight="1" outlineLevel="1">
      <c r="A195" s="59" t="s">
        <v>343</v>
      </c>
      <c r="B195" s="18"/>
      <c r="C195" s="91" t="s">
        <v>408</v>
      </c>
      <c r="D195" s="141" t="s">
        <v>116</v>
      </c>
      <c r="E195" s="139">
        <v>2</v>
      </c>
      <c r="F195" s="142">
        <v>2</v>
      </c>
      <c r="G195" s="213"/>
      <c r="H195" s="216"/>
      <c r="I195" s="93">
        <v>2068</v>
      </c>
      <c r="J195" s="93">
        <v>2068</v>
      </c>
      <c r="K195" s="90">
        <f t="shared" si="19"/>
        <v>0</v>
      </c>
      <c r="L195" s="165"/>
      <c r="M195" s="93">
        <v>2068</v>
      </c>
      <c r="N195" s="26"/>
      <c r="O195" s="26"/>
      <c r="P195" s="26"/>
      <c r="Q195" s="11"/>
      <c r="R195" s="1"/>
      <c r="S195" s="1"/>
      <c r="T195" s="1"/>
      <c r="U195" s="12"/>
      <c r="V195" s="1"/>
      <c r="W195" s="1"/>
      <c r="X195" s="1"/>
      <c r="Y195" s="1"/>
      <c r="Z195" s="1"/>
    </row>
    <row r="196" spans="1:26" ht="24.75" customHeight="1" collapsed="1">
      <c r="A196" s="57" t="s">
        <v>86</v>
      </c>
      <c r="B196" s="80"/>
      <c r="C196" s="49" t="s">
        <v>122</v>
      </c>
      <c r="D196" s="54" t="s">
        <v>116</v>
      </c>
      <c r="E196" s="55">
        <f>E197+E204</f>
        <v>17</v>
      </c>
      <c r="F196" s="55">
        <f t="shared" ref="F196" si="20">F197+F204</f>
        <v>17</v>
      </c>
      <c r="G196" s="213"/>
      <c r="H196" s="216"/>
      <c r="I196" s="81">
        <f>I197+I204</f>
        <v>107358</v>
      </c>
      <c r="J196" s="81">
        <f t="shared" ref="J196" si="21">J197+J204</f>
        <v>107358</v>
      </c>
      <c r="K196" s="90">
        <f t="shared" si="19"/>
        <v>0</v>
      </c>
      <c r="L196" s="165"/>
      <c r="M196" s="81">
        <f t="shared" ref="M196" si="22">M197+M204</f>
        <v>107358</v>
      </c>
      <c r="N196" s="26"/>
      <c r="O196" s="26"/>
      <c r="P196" s="26"/>
      <c r="Q196" s="11"/>
      <c r="R196" s="1"/>
      <c r="S196" s="1"/>
      <c r="T196" s="1"/>
      <c r="U196" s="12"/>
      <c r="V196" s="1"/>
      <c r="W196" s="1"/>
      <c r="X196" s="1"/>
      <c r="Y196" s="1"/>
      <c r="Z196" s="1"/>
    </row>
    <row r="197" spans="1:26" ht="15.75" customHeight="1">
      <c r="A197" s="58" t="s">
        <v>345</v>
      </c>
      <c r="B197" s="18"/>
      <c r="C197" s="49" t="s">
        <v>409</v>
      </c>
      <c r="D197" s="50" t="s">
        <v>116</v>
      </c>
      <c r="E197" s="55">
        <f>E198+E202</f>
        <v>14</v>
      </c>
      <c r="F197" s="55">
        <f t="shared" ref="F197" si="23">F198+F202</f>
        <v>14</v>
      </c>
      <c r="G197" s="213"/>
      <c r="H197" s="216"/>
      <c r="I197" s="81">
        <f>I198+I202</f>
        <v>39879</v>
      </c>
      <c r="J197" s="81">
        <f t="shared" ref="J197" si="24">J198+J202</f>
        <v>39879</v>
      </c>
      <c r="K197" s="90">
        <f t="shared" si="19"/>
        <v>0</v>
      </c>
      <c r="L197" s="165"/>
      <c r="M197" s="81">
        <f t="shared" ref="M197" si="25">M198+M202</f>
        <v>39879</v>
      </c>
      <c r="N197" s="26"/>
      <c r="O197" s="26"/>
      <c r="P197" s="26"/>
      <c r="Q197" s="11"/>
      <c r="R197" s="1"/>
      <c r="S197" s="1"/>
      <c r="T197" s="1"/>
      <c r="U197" s="12"/>
      <c r="V197" s="1"/>
      <c r="W197" s="1"/>
      <c r="X197" s="1"/>
      <c r="Y197" s="1"/>
      <c r="Z197" s="1"/>
    </row>
    <row r="198" spans="1:26" ht="24" customHeight="1">
      <c r="A198" s="60" t="s">
        <v>49</v>
      </c>
      <c r="B198" s="22"/>
      <c r="C198" s="100" t="s">
        <v>123</v>
      </c>
      <c r="D198" s="101" t="s">
        <v>116</v>
      </c>
      <c r="E198" s="102">
        <f>SUM(E199:E201)</f>
        <v>13</v>
      </c>
      <c r="F198" s="102">
        <f>SUM(F199:F201)</f>
        <v>13</v>
      </c>
      <c r="G198" s="213"/>
      <c r="H198" s="216"/>
      <c r="I198" s="104">
        <f>SUM(I199:I201)</f>
        <v>28229</v>
      </c>
      <c r="J198" s="104">
        <f>SUM(J199:J201)</f>
        <v>28229</v>
      </c>
      <c r="K198" s="90">
        <f t="shared" si="19"/>
        <v>0</v>
      </c>
      <c r="L198" s="165"/>
      <c r="M198" s="104">
        <f>SUM(M199:M201)</f>
        <v>28229</v>
      </c>
      <c r="N198" s="26"/>
      <c r="O198" s="26"/>
      <c r="P198" s="26"/>
      <c r="Q198" s="11"/>
      <c r="R198" s="1"/>
      <c r="S198" s="1"/>
      <c r="T198" s="1"/>
      <c r="U198" s="12"/>
      <c r="V198" s="1"/>
      <c r="W198" s="1"/>
      <c r="X198" s="1"/>
      <c r="Y198" s="1"/>
      <c r="Z198" s="1"/>
    </row>
    <row r="199" spans="1:26" ht="15.75" hidden="1" customHeight="1" outlineLevel="1">
      <c r="A199" s="59" t="s">
        <v>87</v>
      </c>
      <c r="B199" s="21"/>
      <c r="C199" s="144" t="s">
        <v>410</v>
      </c>
      <c r="D199" s="141" t="s">
        <v>116</v>
      </c>
      <c r="E199" s="99">
        <v>5</v>
      </c>
      <c r="F199" s="88">
        <v>5</v>
      </c>
      <c r="G199" s="213"/>
      <c r="H199" s="216"/>
      <c r="I199" s="67">
        <v>20750</v>
      </c>
      <c r="J199" s="67">
        <v>20750</v>
      </c>
      <c r="K199" s="90">
        <f t="shared" si="19"/>
        <v>0</v>
      </c>
      <c r="L199" s="165"/>
      <c r="M199" s="67">
        <v>20750</v>
      </c>
      <c r="N199" s="26"/>
      <c r="O199" s="26"/>
      <c r="P199" s="26"/>
      <c r="Q199" s="11"/>
      <c r="R199" s="1"/>
      <c r="S199" s="1"/>
      <c r="T199" s="1"/>
      <c r="U199" s="12"/>
      <c r="V199" s="1"/>
      <c r="W199" s="1"/>
      <c r="X199" s="1"/>
      <c r="Y199" s="1"/>
      <c r="Z199" s="1"/>
    </row>
    <row r="200" spans="1:26" ht="22.5" hidden="1" customHeight="1" outlineLevel="1">
      <c r="A200" s="59" t="s">
        <v>348</v>
      </c>
      <c r="B200" s="21"/>
      <c r="C200" s="144" t="s">
        <v>411</v>
      </c>
      <c r="D200" s="141" t="s">
        <v>116</v>
      </c>
      <c r="E200" s="99">
        <v>4</v>
      </c>
      <c r="F200" s="88">
        <v>4</v>
      </c>
      <c r="G200" s="213"/>
      <c r="H200" s="216"/>
      <c r="I200" s="67">
        <v>3544</v>
      </c>
      <c r="J200" s="67">
        <v>3544</v>
      </c>
      <c r="K200" s="90">
        <f t="shared" si="19"/>
        <v>0</v>
      </c>
      <c r="L200" s="165"/>
      <c r="M200" s="67">
        <v>3544</v>
      </c>
      <c r="N200" s="26"/>
      <c r="O200" s="26"/>
      <c r="P200" s="26"/>
      <c r="Q200" s="11"/>
      <c r="R200" s="1"/>
      <c r="S200" s="1"/>
      <c r="T200" s="1"/>
      <c r="U200" s="12"/>
      <c r="V200" s="1"/>
      <c r="W200" s="1"/>
      <c r="X200" s="1"/>
      <c r="Y200" s="1"/>
      <c r="Z200" s="1"/>
    </row>
    <row r="201" spans="1:26" ht="16.5" hidden="1" customHeight="1" outlineLevel="1">
      <c r="A201" s="59" t="s">
        <v>140</v>
      </c>
      <c r="B201" s="21"/>
      <c r="C201" s="144" t="s">
        <v>412</v>
      </c>
      <c r="D201" s="141" t="s">
        <v>116</v>
      </c>
      <c r="E201" s="99">
        <v>4</v>
      </c>
      <c r="F201" s="88">
        <v>4</v>
      </c>
      <c r="G201" s="213"/>
      <c r="H201" s="216"/>
      <c r="I201" s="67">
        <v>3935</v>
      </c>
      <c r="J201" s="67">
        <v>3935</v>
      </c>
      <c r="K201" s="90">
        <f t="shared" si="19"/>
        <v>0</v>
      </c>
      <c r="L201" s="165"/>
      <c r="M201" s="67">
        <v>3935</v>
      </c>
      <c r="N201" s="26"/>
      <c r="O201" s="26"/>
      <c r="P201" s="26"/>
      <c r="Q201" s="11"/>
      <c r="R201" s="1"/>
      <c r="S201" s="1"/>
      <c r="T201" s="1"/>
      <c r="U201" s="12"/>
      <c r="V201" s="1"/>
      <c r="W201" s="1"/>
      <c r="X201" s="1"/>
      <c r="Y201" s="1"/>
      <c r="Z201" s="1"/>
    </row>
    <row r="202" spans="1:26" ht="25.5" customHeight="1" collapsed="1">
      <c r="A202" s="60" t="s">
        <v>50</v>
      </c>
      <c r="B202" s="21"/>
      <c r="C202" s="100" t="s">
        <v>413</v>
      </c>
      <c r="D202" s="101" t="s">
        <v>116</v>
      </c>
      <c r="E202" s="102">
        <f>E203</f>
        <v>1</v>
      </c>
      <c r="F202" s="53">
        <f>SUM(F203:F203)</f>
        <v>1</v>
      </c>
      <c r="G202" s="213"/>
      <c r="H202" s="216"/>
      <c r="I202" s="78">
        <f>SUM(I203:I203)</f>
        <v>11650</v>
      </c>
      <c r="J202" s="78">
        <f>SUM(J203:J203)</f>
        <v>11650</v>
      </c>
      <c r="K202" s="90">
        <f t="shared" si="19"/>
        <v>0</v>
      </c>
      <c r="L202" s="165"/>
      <c r="M202" s="78">
        <f>SUM(M203:M203)</f>
        <v>11650</v>
      </c>
      <c r="N202" s="26"/>
      <c r="O202" s="26"/>
      <c r="P202" s="26"/>
      <c r="Q202" s="11"/>
      <c r="R202" s="1"/>
      <c r="S202" s="1"/>
      <c r="T202" s="1"/>
      <c r="U202" s="12"/>
      <c r="V202" s="1"/>
      <c r="W202" s="1"/>
      <c r="X202" s="1"/>
      <c r="Y202" s="1"/>
      <c r="Z202" s="1"/>
    </row>
    <row r="203" spans="1:26" ht="42" hidden="1" customHeight="1" outlineLevel="1">
      <c r="A203" s="59" t="s">
        <v>88</v>
      </c>
      <c r="B203" s="21"/>
      <c r="C203" s="144" t="s">
        <v>414</v>
      </c>
      <c r="D203" s="86" t="s">
        <v>116</v>
      </c>
      <c r="E203" s="87">
        <v>1</v>
      </c>
      <c r="F203" s="88">
        <v>1</v>
      </c>
      <c r="G203" s="213"/>
      <c r="H203" s="216"/>
      <c r="I203" s="99">
        <v>11650</v>
      </c>
      <c r="J203" s="99">
        <v>11650</v>
      </c>
      <c r="K203" s="90">
        <f t="shared" si="19"/>
        <v>0</v>
      </c>
      <c r="L203" s="165"/>
      <c r="M203" s="99">
        <v>11650</v>
      </c>
      <c r="N203" s="26"/>
      <c r="O203" s="26"/>
      <c r="P203" s="26"/>
      <c r="Q203" s="11"/>
      <c r="R203" s="1"/>
      <c r="S203" s="1"/>
      <c r="T203" s="1"/>
      <c r="U203" s="12"/>
      <c r="V203" s="1"/>
      <c r="W203" s="1"/>
      <c r="X203" s="1"/>
      <c r="Y203" s="1"/>
      <c r="Z203" s="1"/>
    </row>
    <row r="204" spans="1:26" ht="15.75" customHeight="1" collapsed="1">
      <c r="A204" s="58" t="s">
        <v>70</v>
      </c>
      <c r="B204" s="21"/>
      <c r="C204" s="49" t="s">
        <v>352</v>
      </c>
      <c r="D204" s="50"/>
      <c r="E204" s="55">
        <f>E205+E208</f>
        <v>3</v>
      </c>
      <c r="F204" s="54">
        <f>F205+F208</f>
        <v>3</v>
      </c>
      <c r="G204" s="213"/>
      <c r="H204" s="216"/>
      <c r="I204" s="70">
        <f>I205+I208</f>
        <v>67479</v>
      </c>
      <c r="J204" s="70">
        <f>J205+J208</f>
        <v>67479</v>
      </c>
      <c r="K204" s="90">
        <f t="shared" si="19"/>
        <v>0</v>
      </c>
      <c r="L204" s="165"/>
      <c r="M204" s="70">
        <f>M205+M208</f>
        <v>67479</v>
      </c>
      <c r="N204" s="26"/>
      <c r="O204" s="26"/>
      <c r="P204" s="26"/>
      <c r="Q204" s="11"/>
      <c r="R204" s="1"/>
      <c r="S204" s="1"/>
      <c r="T204" s="1"/>
      <c r="U204" s="12"/>
      <c r="V204" s="1"/>
      <c r="W204" s="1"/>
      <c r="X204" s="1"/>
      <c r="Y204" s="1"/>
      <c r="Z204" s="1"/>
    </row>
    <row r="205" spans="1:26" ht="27.75" customHeight="1">
      <c r="A205" s="60" t="s">
        <v>353</v>
      </c>
      <c r="B205" s="21"/>
      <c r="C205" s="100" t="s">
        <v>415</v>
      </c>
      <c r="D205" s="101" t="s">
        <v>112</v>
      </c>
      <c r="E205" s="145">
        <f>SUM(E206:E207)</f>
        <v>2</v>
      </c>
      <c r="F205" s="146">
        <f>SUM(F206:F207)</f>
        <v>2</v>
      </c>
      <c r="G205" s="213"/>
      <c r="H205" s="216"/>
      <c r="I205" s="104">
        <f>SUM(I206:I207)</f>
        <v>53339</v>
      </c>
      <c r="J205" s="104">
        <f>SUM(J206:J207)</f>
        <v>53339</v>
      </c>
      <c r="K205" s="90">
        <f t="shared" si="19"/>
        <v>0</v>
      </c>
      <c r="L205" s="165"/>
      <c r="M205" s="104">
        <f>SUM(M206:M207)</f>
        <v>53339</v>
      </c>
      <c r="N205" s="26"/>
      <c r="O205" s="26"/>
      <c r="P205" s="26"/>
      <c r="Q205" s="11"/>
      <c r="R205" s="1"/>
      <c r="S205" s="1"/>
      <c r="T205" s="1"/>
      <c r="U205" s="12"/>
      <c r="V205" s="1"/>
      <c r="W205" s="1"/>
      <c r="X205" s="1"/>
      <c r="Y205" s="1"/>
      <c r="Z205" s="1"/>
    </row>
    <row r="206" spans="1:26" ht="61.5" hidden="1" customHeight="1" outlineLevel="1">
      <c r="A206" s="59" t="s">
        <v>416</v>
      </c>
      <c r="B206" s="21"/>
      <c r="C206" s="144" t="s">
        <v>417</v>
      </c>
      <c r="D206" s="86" t="s">
        <v>112</v>
      </c>
      <c r="E206" s="147">
        <v>1</v>
      </c>
      <c r="F206" s="87">
        <v>1</v>
      </c>
      <c r="G206" s="213"/>
      <c r="H206" s="216"/>
      <c r="I206" s="99">
        <v>27571</v>
      </c>
      <c r="J206" s="99">
        <v>27571</v>
      </c>
      <c r="K206" s="90">
        <f t="shared" si="19"/>
        <v>0</v>
      </c>
      <c r="L206" s="160"/>
      <c r="M206" s="99">
        <v>27571</v>
      </c>
      <c r="N206" s="26"/>
      <c r="O206" s="26"/>
      <c r="P206" s="26"/>
      <c r="Q206" s="11"/>
      <c r="R206" s="1"/>
      <c r="S206" s="1"/>
      <c r="T206" s="1"/>
      <c r="U206" s="12"/>
      <c r="V206" s="1"/>
      <c r="W206" s="1"/>
      <c r="X206" s="1"/>
      <c r="Y206" s="1"/>
      <c r="Z206" s="1"/>
    </row>
    <row r="207" spans="1:26" ht="12.75" hidden="1" customHeight="1" outlineLevel="1">
      <c r="A207" s="59" t="s">
        <v>54</v>
      </c>
      <c r="B207" s="21"/>
      <c r="C207" s="144" t="s">
        <v>418</v>
      </c>
      <c r="D207" s="86" t="s">
        <v>112</v>
      </c>
      <c r="E207" s="147">
        <v>1</v>
      </c>
      <c r="F207" s="87">
        <v>1</v>
      </c>
      <c r="G207" s="213"/>
      <c r="H207" s="216"/>
      <c r="I207" s="99">
        <v>25768</v>
      </c>
      <c r="J207" s="99">
        <v>25768</v>
      </c>
      <c r="K207" s="90">
        <f t="shared" si="19"/>
        <v>0</v>
      </c>
      <c r="L207" s="165"/>
      <c r="M207" s="99">
        <v>25768</v>
      </c>
      <c r="N207" s="26"/>
      <c r="O207" s="26"/>
      <c r="P207" s="26"/>
      <c r="Q207" s="11"/>
      <c r="R207" s="1"/>
      <c r="S207" s="1"/>
      <c r="T207" s="1"/>
      <c r="U207" s="12"/>
      <c r="V207" s="1"/>
      <c r="W207" s="1"/>
      <c r="X207" s="1"/>
      <c r="Y207" s="1"/>
      <c r="Z207" s="1"/>
    </row>
    <row r="208" spans="1:26" ht="30" customHeight="1" collapsed="1">
      <c r="A208" s="60" t="s">
        <v>57</v>
      </c>
      <c r="B208" s="21"/>
      <c r="C208" s="100" t="s">
        <v>419</v>
      </c>
      <c r="D208" s="101" t="s">
        <v>125</v>
      </c>
      <c r="E208" s="102">
        <v>1</v>
      </c>
      <c r="F208" s="103">
        <f>F209</f>
        <v>1</v>
      </c>
      <c r="G208" s="213"/>
      <c r="H208" s="216"/>
      <c r="I208" s="78">
        <f>I209</f>
        <v>14140</v>
      </c>
      <c r="J208" s="148">
        <f>J209</f>
        <v>14140</v>
      </c>
      <c r="K208" s="90">
        <f t="shared" si="19"/>
        <v>0</v>
      </c>
      <c r="L208" s="165"/>
      <c r="M208" s="148">
        <f>M209</f>
        <v>14140</v>
      </c>
      <c r="N208" s="26"/>
      <c r="O208" s="26"/>
      <c r="P208" s="26"/>
      <c r="Q208" s="11"/>
      <c r="R208" s="1"/>
      <c r="S208" s="1"/>
      <c r="T208" s="1"/>
      <c r="U208" s="12"/>
      <c r="V208" s="1"/>
      <c r="W208" s="1"/>
      <c r="X208" s="1"/>
      <c r="Y208" s="1"/>
      <c r="Z208" s="1"/>
    </row>
    <row r="209" spans="1:26" ht="33" hidden="1" customHeight="1" outlineLevel="1">
      <c r="A209" s="59" t="s">
        <v>91</v>
      </c>
      <c r="B209" s="21"/>
      <c r="C209" s="144" t="s">
        <v>420</v>
      </c>
      <c r="D209" s="86" t="s">
        <v>125</v>
      </c>
      <c r="E209" s="87">
        <v>1</v>
      </c>
      <c r="F209" s="88">
        <v>1</v>
      </c>
      <c r="G209" s="213"/>
      <c r="H209" s="216"/>
      <c r="I209" s="99">
        <v>14140</v>
      </c>
      <c r="J209" s="99">
        <v>14140</v>
      </c>
      <c r="K209" s="90">
        <f t="shared" si="19"/>
        <v>0</v>
      </c>
      <c r="L209" s="170"/>
      <c r="M209" s="99">
        <v>14140</v>
      </c>
      <c r="N209" s="26"/>
      <c r="O209" s="26"/>
      <c r="P209" s="26"/>
      <c r="Q209" s="11"/>
      <c r="R209" s="1"/>
      <c r="S209" s="1"/>
      <c r="T209" s="1"/>
      <c r="U209" s="12"/>
      <c r="V209" s="1"/>
      <c r="W209" s="1"/>
      <c r="X209" s="1"/>
      <c r="Y209" s="1"/>
      <c r="Z209" s="1"/>
    </row>
    <row r="210" spans="1:26" ht="11.25" customHeight="1" collapsed="1">
      <c r="A210" s="57" t="s">
        <v>89</v>
      </c>
      <c r="B210" s="82"/>
      <c r="C210" s="49" t="s">
        <v>124</v>
      </c>
      <c r="D210" s="50" t="s">
        <v>116</v>
      </c>
      <c r="E210" s="149">
        <f>E211+E213</f>
        <v>2</v>
      </c>
      <c r="F210" s="54">
        <f t="shared" ref="F210" si="26">F211+F213</f>
        <v>2</v>
      </c>
      <c r="G210" s="213"/>
      <c r="H210" s="216"/>
      <c r="I210" s="70">
        <f>I211+I213</f>
        <v>47308</v>
      </c>
      <c r="J210" s="70">
        <f t="shared" ref="J210" si="27">J211+J213</f>
        <v>47308</v>
      </c>
      <c r="K210" s="90">
        <f t="shared" si="19"/>
        <v>0</v>
      </c>
      <c r="L210" s="71"/>
      <c r="M210" s="70">
        <f t="shared" ref="M210" si="28">M211+M213</f>
        <v>47308</v>
      </c>
      <c r="N210" s="26"/>
      <c r="O210" s="26"/>
      <c r="P210" s="26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60" t="s">
        <v>69</v>
      </c>
      <c r="B211" s="21"/>
      <c r="C211" s="100" t="s">
        <v>124</v>
      </c>
      <c r="D211" s="150" t="s">
        <v>116</v>
      </c>
      <c r="E211" s="151">
        <f>SUM(E212:E212)</f>
        <v>1</v>
      </c>
      <c r="F211" s="53">
        <f t="shared" ref="F211" si="29">SUM(F212:F212)</f>
        <v>1</v>
      </c>
      <c r="G211" s="213"/>
      <c r="H211" s="216"/>
      <c r="I211" s="78">
        <f t="shared" ref="I211" si="30">SUM(I212:I212)</f>
        <v>27312</v>
      </c>
      <c r="J211" s="78">
        <v>27312</v>
      </c>
      <c r="K211" s="90">
        <f t="shared" si="19"/>
        <v>0</v>
      </c>
      <c r="L211" s="26"/>
      <c r="M211" s="78">
        <v>27312</v>
      </c>
      <c r="N211" s="26"/>
      <c r="O211" s="26"/>
      <c r="P211" s="26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hidden="1" customHeight="1" outlineLevel="1">
      <c r="A212" s="59" t="s">
        <v>49</v>
      </c>
      <c r="B212" s="21"/>
      <c r="C212" s="118" t="s">
        <v>357</v>
      </c>
      <c r="D212" s="152" t="s">
        <v>116</v>
      </c>
      <c r="E212" s="76">
        <v>1</v>
      </c>
      <c r="F212" s="88">
        <v>1</v>
      </c>
      <c r="G212" s="213"/>
      <c r="H212" s="216"/>
      <c r="I212" s="67">
        <v>27312</v>
      </c>
      <c r="J212" s="67">
        <v>27312</v>
      </c>
      <c r="K212" s="90">
        <f t="shared" si="19"/>
        <v>0</v>
      </c>
      <c r="L212" s="26"/>
      <c r="M212" s="67">
        <v>27312</v>
      </c>
      <c r="N212" s="26"/>
      <c r="O212" s="26"/>
      <c r="P212" s="26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collapsed="1">
      <c r="A213" s="60" t="s">
        <v>70</v>
      </c>
      <c r="B213" s="21"/>
      <c r="C213" s="153" t="s">
        <v>421</v>
      </c>
      <c r="D213" s="150" t="s">
        <v>116</v>
      </c>
      <c r="E213" s="151">
        <f>SUM(E214:E214)</f>
        <v>1</v>
      </c>
      <c r="F213" s="148">
        <f>SUM(F214)</f>
        <v>1</v>
      </c>
      <c r="G213" s="213"/>
      <c r="H213" s="216"/>
      <c r="I213" s="78">
        <f>I214</f>
        <v>19996</v>
      </c>
      <c r="J213" s="78">
        <v>19996</v>
      </c>
      <c r="K213" s="90">
        <f t="shared" si="19"/>
        <v>0</v>
      </c>
      <c r="L213" s="26"/>
      <c r="M213" s="78">
        <v>19996</v>
      </c>
      <c r="N213" s="26"/>
      <c r="O213" s="26"/>
      <c r="P213" s="26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36.75" hidden="1" customHeight="1" outlineLevel="1">
      <c r="A214" s="59" t="s">
        <v>56</v>
      </c>
      <c r="B214" s="21"/>
      <c r="C214" s="154" t="s">
        <v>422</v>
      </c>
      <c r="D214" s="63" t="s">
        <v>116</v>
      </c>
      <c r="E214" s="76">
        <v>1</v>
      </c>
      <c r="F214" s="63">
        <v>1</v>
      </c>
      <c r="G214" s="214"/>
      <c r="H214" s="217"/>
      <c r="I214" s="67">
        <v>19996</v>
      </c>
      <c r="J214" s="62">
        <v>19996</v>
      </c>
      <c r="K214" s="90">
        <f t="shared" ref="K214" si="31">I214-J214</f>
        <v>0</v>
      </c>
      <c r="L214" s="26"/>
      <c r="M214" s="67">
        <v>19996</v>
      </c>
      <c r="N214" s="26"/>
      <c r="O214" s="26"/>
      <c r="P214" s="26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36.75" customHeight="1" collapsed="1">
      <c r="A215" s="171"/>
      <c r="B215" s="172"/>
      <c r="C215" s="173"/>
      <c r="D215" s="174"/>
      <c r="E215" s="175"/>
      <c r="F215" s="174"/>
      <c r="G215" s="195"/>
      <c r="H215" s="196"/>
      <c r="I215" s="176"/>
      <c r="J215" s="176"/>
      <c r="K215" s="177"/>
      <c r="L215" s="178"/>
      <c r="M215" s="176"/>
      <c r="N215" s="179"/>
      <c r="O215" s="179"/>
      <c r="P215" s="179"/>
      <c r="Q215" s="180"/>
      <c r="R215" s="179"/>
      <c r="S215" s="179"/>
      <c r="T215" s="179"/>
      <c r="U215" s="181"/>
      <c r="V215" s="179"/>
      <c r="W215" s="179"/>
      <c r="X215" s="179"/>
      <c r="Y215" s="179"/>
      <c r="Z215" s="179"/>
    </row>
    <row r="217" spans="1:26" s="182" customFormat="1" ht="15.75">
      <c r="A217" s="183"/>
      <c r="B217" s="183"/>
      <c r="C217" s="185" t="s">
        <v>568</v>
      </c>
      <c r="D217" s="183"/>
      <c r="E217" s="183"/>
      <c r="F217" s="183"/>
      <c r="G217" s="183"/>
      <c r="H217" s="183"/>
      <c r="I217" s="199" t="s">
        <v>569</v>
      </c>
      <c r="J217" s="199"/>
      <c r="K217" s="183"/>
      <c r="L217" s="183"/>
      <c r="M217" s="183"/>
      <c r="N217" s="183"/>
      <c r="O217" s="183"/>
      <c r="P217" s="183"/>
      <c r="Q217" s="183"/>
      <c r="R217" s="183"/>
      <c r="S217" s="183"/>
      <c r="T217" s="183"/>
      <c r="U217" s="183"/>
      <c r="V217" s="183"/>
      <c r="W217" s="183"/>
      <c r="X217" s="183"/>
      <c r="Y217" s="183"/>
      <c r="Z217" s="183"/>
    </row>
    <row r="219" spans="1:26" ht="15">
      <c r="A219" s="183"/>
      <c r="B219" s="184"/>
      <c r="C219" s="186" t="s">
        <v>570</v>
      </c>
      <c r="D219" s="184"/>
      <c r="E219" s="183"/>
      <c r="F219" s="183"/>
      <c r="G219" s="183"/>
      <c r="H219" s="183"/>
      <c r="I219" s="200" t="s">
        <v>571</v>
      </c>
      <c r="J219" s="200"/>
      <c r="K219" s="183"/>
      <c r="L219" s="183"/>
      <c r="M219" s="183"/>
      <c r="N219" s="183"/>
      <c r="O219" s="183"/>
      <c r="P219" s="183"/>
      <c r="Q219" s="183"/>
      <c r="R219" s="183"/>
      <c r="S219" s="183"/>
      <c r="T219" s="183"/>
      <c r="U219" s="183"/>
      <c r="V219" s="183"/>
      <c r="W219" s="183"/>
      <c r="X219" s="183"/>
      <c r="Y219" s="183"/>
      <c r="Z219" s="183"/>
    </row>
  </sheetData>
  <mergeCells count="32">
    <mergeCell ref="Z6:Z8"/>
    <mergeCell ref="B7:B8"/>
    <mergeCell ref="C7:C8"/>
    <mergeCell ref="D7:D8"/>
    <mergeCell ref="E7:F7"/>
    <mergeCell ref="G7:G8"/>
    <mergeCell ref="I7:I8"/>
    <mergeCell ref="J7:J8"/>
    <mergeCell ref="K7:K8"/>
    <mergeCell ref="L7:L8"/>
    <mergeCell ref="W7:X7"/>
    <mergeCell ref="M7:N7"/>
    <mergeCell ref="O7:O8"/>
    <mergeCell ref="P7:P8"/>
    <mergeCell ref="Q7:R7"/>
    <mergeCell ref="S7:T7"/>
    <mergeCell ref="I217:J217"/>
    <mergeCell ref="I219:J219"/>
    <mergeCell ref="C2:Y2"/>
    <mergeCell ref="A3:Y3"/>
    <mergeCell ref="C4:Y4"/>
    <mergeCell ref="A6:A8"/>
    <mergeCell ref="B6:G6"/>
    <mergeCell ref="H6:H8"/>
    <mergeCell ref="I6:L6"/>
    <mergeCell ref="M6:P6"/>
    <mergeCell ref="Q6:X6"/>
    <mergeCell ref="Y6:Y8"/>
    <mergeCell ref="U7:V7"/>
    <mergeCell ref="L28:L29"/>
    <mergeCell ref="G10:G214"/>
    <mergeCell ref="H10:H2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226"/>
  <sheetViews>
    <sheetView zoomScale="90" zoomScaleNormal="90" workbookViewId="0">
      <selection activeCell="J12" sqref="J12"/>
    </sheetView>
  </sheetViews>
  <sheetFormatPr defaultRowHeight="12.75" outlineLevelRow="2"/>
  <cols>
    <col min="1" max="1" width="7.5703125" style="44" customWidth="1"/>
    <col min="2" max="2" width="13.7109375" style="28" customWidth="1"/>
    <col min="3" max="3" width="52.28515625" style="44" customWidth="1"/>
    <col min="4" max="4" width="9.7109375" style="44" customWidth="1"/>
    <col min="5" max="5" width="8.7109375" style="44" customWidth="1"/>
    <col min="6" max="6" width="9" style="44" customWidth="1"/>
    <col min="7" max="7" width="9.42578125" style="28" customWidth="1"/>
    <col min="8" max="8" width="12.42578125" style="28" customWidth="1"/>
    <col min="9" max="9" width="13" style="27" customWidth="1"/>
    <col min="10" max="10" width="13.140625" style="34" customWidth="1"/>
    <col min="11" max="11" width="11.85546875" style="27" bestFit="1" customWidth="1"/>
    <col min="12" max="12" width="19.28515625" style="28" customWidth="1"/>
    <col min="13" max="13" width="17" style="28" customWidth="1"/>
    <col min="14" max="15" width="9.140625" style="28" customWidth="1"/>
    <col min="16" max="16" width="8.28515625" style="28" customWidth="1"/>
    <col min="17" max="17" width="9" style="2" customWidth="1"/>
    <col min="18" max="18" width="8.28515625" style="2" customWidth="1"/>
    <col min="19" max="20" width="8.42578125" style="2" customWidth="1"/>
    <col min="21" max="21" width="6.5703125" style="2" customWidth="1"/>
    <col min="22" max="22" width="6.42578125" style="2" customWidth="1"/>
    <col min="23" max="23" width="8.85546875" style="2" customWidth="1"/>
    <col min="24" max="24" width="8.7109375" style="2" customWidth="1"/>
    <col min="25" max="25" width="12.140625" style="2" customWidth="1"/>
    <col min="26" max="26" width="15.42578125" style="2" customWidth="1"/>
    <col min="27" max="27" width="9.140625" style="2"/>
    <col min="28" max="29" width="11.28515625" style="187" customWidth="1"/>
    <col min="30" max="16384" width="9.140625" style="2"/>
  </cols>
  <sheetData>
    <row r="2" spans="1:29">
      <c r="Z2" s="39" t="s">
        <v>157</v>
      </c>
    </row>
    <row r="3" spans="1:29" ht="15" customHeight="1">
      <c r="X3" s="219" t="s">
        <v>158</v>
      </c>
      <c r="Y3" s="219"/>
      <c r="Z3" s="219"/>
    </row>
    <row r="4" spans="1:29" ht="12.75" customHeight="1">
      <c r="A4" s="45"/>
      <c r="B4" s="31"/>
      <c r="D4" s="45"/>
      <c r="E4" s="45"/>
      <c r="F4" s="45"/>
      <c r="G4" s="31"/>
      <c r="H4" s="31"/>
      <c r="I4" s="201" t="s">
        <v>360</v>
      </c>
      <c r="J4" s="201"/>
      <c r="K4" s="201"/>
      <c r="L4" s="201"/>
      <c r="M4" s="201"/>
      <c r="N4" s="201"/>
      <c r="O4" s="201"/>
      <c r="P4" s="201"/>
      <c r="Q4" s="201"/>
      <c r="R4" s="201"/>
      <c r="S4" s="15"/>
      <c r="T4" s="15"/>
      <c r="U4" s="15"/>
      <c r="V4" s="15"/>
      <c r="W4" s="15"/>
      <c r="X4" s="220" t="s">
        <v>159</v>
      </c>
      <c r="Y4" s="220"/>
      <c r="Z4" s="220"/>
      <c r="AA4" s="36"/>
    </row>
    <row r="5" spans="1:29" ht="15" customHeight="1">
      <c r="A5" s="45"/>
      <c r="B5" s="31"/>
      <c r="C5" s="45"/>
      <c r="D5" s="45"/>
      <c r="E5" s="45"/>
      <c r="F5" s="45"/>
      <c r="G5" s="31"/>
      <c r="H5" s="31"/>
      <c r="I5" s="201" t="s">
        <v>583</v>
      </c>
      <c r="J5" s="201"/>
      <c r="K5" s="201"/>
      <c r="L5" s="201"/>
      <c r="M5" s="201"/>
      <c r="N5" s="201"/>
      <c r="O5" s="201"/>
      <c r="P5" s="201"/>
      <c r="Q5" s="201"/>
      <c r="R5" s="201"/>
      <c r="S5" s="15"/>
      <c r="T5" s="15"/>
      <c r="U5" s="15"/>
      <c r="V5" s="15"/>
      <c r="W5" s="220" t="s">
        <v>160</v>
      </c>
      <c r="X5" s="220"/>
      <c r="Y5" s="220"/>
      <c r="Z5" s="220"/>
    </row>
    <row r="6" spans="1:29" ht="15" customHeight="1">
      <c r="A6" s="56"/>
      <c r="B6" s="32"/>
      <c r="C6" s="45"/>
      <c r="D6" s="45"/>
      <c r="E6" s="45"/>
      <c r="F6" s="45"/>
      <c r="G6" s="31"/>
      <c r="H6" s="31"/>
      <c r="I6" s="201" t="s">
        <v>164</v>
      </c>
      <c r="J6" s="201"/>
      <c r="K6" s="201"/>
      <c r="L6" s="201"/>
      <c r="M6" s="201"/>
      <c r="N6" s="201"/>
      <c r="O6" s="201"/>
      <c r="P6" s="201"/>
      <c r="Q6" s="201"/>
      <c r="R6" s="201"/>
      <c r="S6" s="15"/>
      <c r="T6" s="15"/>
      <c r="U6" s="15"/>
      <c r="V6" s="15"/>
      <c r="W6" s="15"/>
      <c r="X6" s="220" t="s">
        <v>163</v>
      </c>
      <c r="Y6" s="220"/>
      <c r="Z6" s="220"/>
      <c r="AA6" s="16"/>
    </row>
    <row r="8" spans="1:29" s="5" customFormat="1" ht="107.25" customHeight="1">
      <c r="A8" s="225" t="s">
        <v>0</v>
      </c>
      <c r="B8" s="218" t="s">
        <v>1</v>
      </c>
      <c r="C8" s="218"/>
      <c r="D8" s="218"/>
      <c r="E8" s="218"/>
      <c r="F8" s="218"/>
      <c r="G8" s="218"/>
      <c r="H8" s="218" t="s">
        <v>47</v>
      </c>
      <c r="I8" s="218" t="s">
        <v>48</v>
      </c>
      <c r="J8" s="218"/>
      <c r="K8" s="218"/>
      <c r="L8" s="218"/>
      <c r="M8" s="218" t="s">
        <v>8</v>
      </c>
      <c r="N8" s="218"/>
      <c r="O8" s="218"/>
      <c r="P8" s="218"/>
      <c r="Q8" s="206" t="s">
        <v>15</v>
      </c>
      <c r="R8" s="206"/>
      <c r="S8" s="206"/>
      <c r="T8" s="206"/>
      <c r="U8" s="206"/>
      <c r="V8" s="206"/>
      <c r="W8" s="206"/>
      <c r="X8" s="206"/>
      <c r="Y8" s="206" t="s">
        <v>16</v>
      </c>
      <c r="Z8" s="206" t="s">
        <v>17</v>
      </c>
      <c r="AB8" s="188"/>
      <c r="AC8" s="188"/>
    </row>
    <row r="9" spans="1:29" s="5" customFormat="1" ht="131.25" customHeight="1">
      <c r="A9" s="225"/>
      <c r="B9" s="218" t="s">
        <v>2</v>
      </c>
      <c r="C9" s="225" t="s">
        <v>155</v>
      </c>
      <c r="D9" s="225" t="s">
        <v>3</v>
      </c>
      <c r="E9" s="229" t="s">
        <v>4</v>
      </c>
      <c r="F9" s="230"/>
      <c r="G9" s="218" t="s">
        <v>5</v>
      </c>
      <c r="H9" s="218"/>
      <c r="I9" s="221" t="s">
        <v>6</v>
      </c>
      <c r="J9" s="223" t="s">
        <v>7</v>
      </c>
      <c r="K9" s="224" t="s">
        <v>9</v>
      </c>
      <c r="L9" s="218" t="s">
        <v>10</v>
      </c>
      <c r="M9" s="218" t="s">
        <v>11</v>
      </c>
      <c r="N9" s="218"/>
      <c r="O9" s="218" t="s">
        <v>12</v>
      </c>
      <c r="P9" s="218" t="s">
        <v>162</v>
      </c>
      <c r="Q9" s="206" t="s">
        <v>26</v>
      </c>
      <c r="R9" s="206"/>
      <c r="S9" s="206" t="s">
        <v>18</v>
      </c>
      <c r="T9" s="206"/>
      <c r="U9" s="206" t="s">
        <v>19</v>
      </c>
      <c r="V9" s="206"/>
      <c r="W9" s="206" t="s">
        <v>20</v>
      </c>
      <c r="X9" s="206"/>
      <c r="Y9" s="206"/>
      <c r="Z9" s="206"/>
      <c r="AB9" s="188"/>
      <c r="AC9" s="188"/>
    </row>
    <row r="10" spans="1:29" s="5" customFormat="1" ht="60.75" customHeight="1">
      <c r="A10" s="225"/>
      <c r="B10" s="218"/>
      <c r="C10" s="225"/>
      <c r="D10" s="225"/>
      <c r="E10" s="46" t="s">
        <v>6</v>
      </c>
      <c r="F10" s="46" t="s">
        <v>7</v>
      </c>
      <c r="G10" s="218"/>
      <c r="H10" s="218"/>
      <c r="I10" s="222"/>
      <c r="J10" s="223"/>
      <c r="K10" s="224"/>
      <c r="L10" s="218"/>
      <c r="M10" s="42" t="s">
        <v>13</v>
      </c>
      <c r="N10" s="42" t="s">
        <v>14</v>
      </c>
      <c r="O10" s="218"/>
      <c r="P10" s="218"/>
      <c r="Q10" s="40" t="s">
        <v>21</v>
      </c>
      <c r="R10" s="40" t="s">
        <v>22</v>
      </c>
      <c r="S10" s="40" t="s">
        <v>21</v>
      </c>
      <c r="T10" s="40" t="s">
        <v>127</v>
      </c>
      <c r="U10" s="40" t="s">
        <v>6</v>
      </c>
      <c r="V10" s="40" t="s">
        <v>7</v>
      </c>
      <c r="W10" s="40" t="s">
        <v>21</v>
      </c>
      <c r="X10" s="40" t="s">
        <v>22</v>
      </c>
      <c r="Y10" s="206"/>
      <c r="Z10" s="206"/>
      <c r="AB10" s="188"/>
      <c r="AC10" s="188"/>
    </row>
    <row r="11" spans="1:29">
      <c r="A11" s="46">
        <v>1</v>
      </c>
      <c r="B11" s="42">
        <v>2</v>
      </c>
      <c r="C11" s="46">
        <v>3</v>
      </c>
      <c r="D11" s="46">
        <v>4</v>
      </c>
      <c r="E11" s="46">
        <v>5</v>
      </c>
      <c r="F11" s="46">
        <v>6</v>
      </c>
      <c r="G11" s="42">
        <v>7</v>
      </c>
      <c r="H11" s="42">
        <v>8</v>
      </c>
      <c r="I11" s="68">
        <v>9</v>
      </c>
      <c r="J11" s="68">
        <v>10</v>
      </c>
      <c r="K11" s="68">
        <v>11</v>
      </c>
      <c r="L11" s="42">
        <v>12</v>
      </c>
      <c r="M11" s="42">
        <v>13</v>
      </c>
      <c r="N11" s="42">
        <v>14</v>
      </c>
      <c r="O11" s="42">
        <v>15</v>
      </c>
      <c r="P11" s="42">
        <v>16</v>
      </c>
      <c r="Q11" s="40">
        <v>17</v>
      </c>
      <c r="R11" s="40">
        <v>18</v>
      </c>
      <c r="S11" s="40">
        <v>19</v>
      </c>
      <c r="T11" s="40">
        <v>20</v>
      </c>
      <c r="U11" s="40">
        <v>21</v>
      </c>
      <c r="V11" s="40">
        <v>22</v>
      </c>
      <c r="W11" s="40">
        <v>23</v>
      </c>
      <c r="X11" s="40">
        <v>24</v>
      </c>
      <c r="Y11" s="1">
        <v>25</v>
      </c>
      <c r="Z11" s="1">
        <v>26</v>
      </c>
    </row>
    <row r="12" spans="1:29" ht="42.75" customHeight="1">
      <c r="A12" s="46"/>
      <c r="B12" s="226" t="s">
        <v>46</v>
      </c>
      <c r="C12" s="69" t="s">
        <v>361</v>
      </c>
      <c r="D12" s="47"/>
      <c r="E12" s="74">
        <v>174227</v>
      </c>
      <c r="F12" s="74">
        <v>172018</v>
      </c>
      <c r="G12" s="212" t="s">
        <v>423</v>
      </c>
      <c r="H12" s="215" t="s">
        <v>161</v>
      </c>
      <c r="I12" s="74">
        <f>I13+I44+I198+I212</f>
        <v>2222609</v>
      </c>
      <c r="J12" s="74">
        <f>J13+J44+J198+J212</f>
        <v>1624774</v>
      </c>
      <c r="K12" s="90">
        <f>J12-I12</f>
        <v>-597835</v>
      </c>
      <c r="L12" s="23"/>
      <c r="M12" s="74">
        <f>M13+M44+M198+M212</f>
        <v>1624774</v>
      </c>
      <c r="N12" s="33"/>
      <c r="O12" s="33"/>
      <c r="P12" s="26"/>
      <c r="Q12" s="1"/>
      <c r="R12" s="1"/>
      <c r="S12" s="6">
        <v>55</v>
      </c>
      <c r="T12" s="6">
        <v>54.64</v>
      </c>
      <c r="U12" s="6"/>
      <c r="V12" s="6"/>
      <c r="W12" s="6"/>
      <c r="X12" s="6"/>
      <c r="Y12" s="1"/>
      <c r="Z12" s="1"/>
    </row>
    <row r="13" spans="1:29" ht="22.5" customHeight="1">
      <c r="A13" s="57" t="s">
        <v>65</v>
      </c>
      <c r="B13" s="227"/>
      <c r="C13" s="49" t="s">
        <v>66</v>
      </c>
      <c r="D13" s="50"/>
      <c r="E13" s="54"/>
      <c r="F13" s="54"/>
      <c r="G13" s="213"/>
      <c r="H13" s="216"/>
      <c r="I13" s="70">
        <f>I14+I16+I18+I22+I28+I42</f>
        <v>448182</v>
      </c>
      <c r="J13" s="70">
        <f>J14+J16+J18+J22+J28+J42</f>
        <v>448182</v>
      </c>
      <c r="K13" s="99">
        <f>K14+K16+K18+K22+K28+K42</f>
        <v>0</v>
      </c>
      <c r="L13" s="43"/>
      <c r="M13" s="70">
        <f>M14+M16+M18+M22+M28+M42</f>
        <v>448182</v>
      </c>
      <c r="N13" s="33"/>
      <c r="O13" s="33"/>
      <c r="P13" s="26"/>
      <c r="Q13" s="1"/>
      <c r="R13" s="1"/>
      <c r="S13" s="6"/>
      <c r="T13" s="6"/>
      <c r="U13" s="6"/>
      <c r="V13" s="6"/>
      <c r="W13" s="6"/>
      <c r="X13" s="6"/>
      <c r="Y13" s="1"/>
      <c r="Z13" s="1"/>
    </row>
    <row r="14" spans="1:29" ht="12.75" customHeight="1">
      <c r="A14" s="57" t="s">
        <v>69</v>
      </c>
      <c r="B14" s="227"/>
      <c r="C14" s="97" t="s">
        <v>32</v>
      </c>
      <c r="D14" s="50" t="s">
        <v>30</v>
      </c>
      <c r="E14" s="51">
        <f>E15</f>
        <v>1</v>
      </c>
      <c r="F14" s="51">
        <f>SUM(F15:F15)</f>
        <v>1</v>
      </c>
      <c r="G14" s="213"/>
      <c r="H14" s="216"/>
      <c r="I14" s="70">
        <f>I15</f>
        <v>148866</v>
      </c>
      <c r="J14" s="70">
        <f>J15</f>
        <v>148866</v>
      </c>
      <c r="K14" s="90">
        <f t="shared" ref="K14:K65" si="0">I14-J14</f>
        <v>0</v>
      </c>
      <c r="L14" s="25"/>
      <c r="M14" s="70">
        <f>M15</f>
        <v>148866</v>
      </c>
      <c r="N14" s="26"/>
      <c r="O14" s="26"/>
      <c r="P14" s="26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9" ht="12.75" hidden="1" customHeight="1" outlineLevel="1">
      <c r="A15" s="84" t="s">
        <v>49</v>
      </c>
      <c r="B15" s="227"/>
      <c r="C15" s="98" t="s">
        <v>165</v>
      </c>
      <c r="D15" s="86" t="s">
        <v>30</v>
      </c>
      <c r="E15" s="87">
        <v>1</v>
      </c>
      <c r="F15" s="88">
        <v>1</v>
      </c>
      <c r="G15" s="213"/>
      <c r="H15" s="216"/>
      <c r="I15" s="99">
        <v>148866</v>
      </c>
      <c r="J15" s="99">
        <v>148866</v>
      </c>
      <c r="K15" s="90">
        <f t="shared" si="0"/>
        <v>0</v>
      </c>
      <c r="L15" s="71"/>
      <c r="M15" s="99">
        <v>148866</v>
      </c>
      <c r="N15" s="26"/>
      <c r="O15" s="26"/>
      <c r="P15" s="26"/>
      <c r="Q15" s="1"/>
      <c r="R15" s="1"/>
      <c r="S15" s="7"/>
      <c r="T15" s="1"/>
      <c r="U15" s="1"/>
      <c r="V15" s="1"/>
      <c r="W15" s="1"/>
      <c r="X15" s="1"/>
      <c r="Y15" s="1"/>
      <c r="Z15" s="1"/>
    </row>
    <row r="16" spans="1:29" ht="12.75" customHeight="1" collapsed="1">
      <c r="A16" s="57" t="s">
        <v>70</v>
      </c>
      <c r="B16" s="227"/>
      <c r="C16" s="97" t="s">
        <v>166</v>
      </c>
      <c r="D16" s="50" t="s">
        <v>30</v>
      </c>
      <c r="E16" s="51">
        <f>E17</f>
        <v>1</v>
      </c>
      <c r="F16" s="55">
        <f>F17</f>
        <v>1</v>
      </c>
      <c r="G16" s="213"/>
      <c r="H16" s="216"/>
      <c r="I16" s="70">
        <f>I17</f>
        <v>43306</v>
      </c>
      <c r="J16" s="70">
        <f>J17</f>
        <v>43306</v>
      </c>
      <c r="K16" s="90">
        <f t="shared" si="0"/>
        <v>0</v>
      </c>
      <c r="L16" s="71"/>
      <c r="M16" s="70">
        <f>M17</f>
        <v>43306</v>
      </c>
      <c r="N16" s="26"/>
      <c r="O16" s="26"/>
      <c r="P16" s="26"/>
      <c r="Q16" s="1"/>
      <c r="R16" s="1"/>
      <c r="S16" s="7"/>
      <c r="T16" s="1"/>
      <c r="U16" s="1"/>
      <c r="V16" s="1"/>
      <c r="W16" s="1"/>
      <c r="X16" s="1"/>
      <c r="Y16" s="1"/>
      <c r="Z16" s="1"/>
    </row>
    <row r="17" spans="1:26" ht="12.75" hidden="1" customHeight="1" outlineLevel="1">
      <c r="A17" s="84" t="s">
        <v>56</v>
      </c>
      <c r="B17" s="227"/>
      <c r="C17" s="98" t="s">
        <v>167</v>
      </c>
      <c r="D17" s="86" t="s">
        <v>30</v>
      </c>
      <c r="E17" s="87">
        <v>1</v>
      </c>
      <c r="F17" s="88">
        <v>1</v>
      </c>
      <c r="G17" s="213"/>
      <c r="H17" s="216"/>
      <c r="I17" s="99">
        <v>43306</v>
      </c>
      <c r="J17" s="99">
        <v>43306</v>
      </c>
      <c r="K17" s="90">
        <f t="shared" si="0"/>
        <v>0</v>
      </c>
      <c r="L17" s="71"/>
      <c r="M17" s="99">
        <v>43306</v>
      </c>
      <c r="N17" s="26"/>
      <c r="O17" s="26"/>
      <c r="P17" s="26"/>
      <c r="Q17" s="1"/>
      <c r="R17" s="1"/>
      <c r="S17" s="7"/>
      <c r="T17" s="1"/>
      <c r="U17" s="1"/>
      <c r="V17" s="1"/>
      <c r="W17" s="1"/>
      <c r="X17" s="1"/>
      <c r="Y17" s="1"/>
      <c r="Z17" s="1"/>
    </row>
    <row r="18" spans="1:26" ht="24" customHeight="1" collapsed="1">
      <c r="A18" s="57" t="s">
        <v>90</v>
      </c>
      <c r="B18" s="227"/>
      <c r="C18" s="97" t="s">
        <v>168</v>
      </c>
      <c r="D18" s="50"/>
      <c r="E18" s="51">
        <f>E19</f>
        <v>2</v>
      </c>
      <c r="F18" s="54">
        <f t="shared" ref="F18" si="1">F19</f>
        <v>2</v>
      </c>
      <c r="G18" s="213"/>
      <c r="H18" s="216"/>
      <c r="I18" s="70">
        <f t="shared" ref="I18:J18" si="2">I19</f>
        <v>2364</v>
      </c>
      <c r="J18" s="70">
        <f t="shared" si="2"/>
        <v>2364</v>
      </c>
      <c r="K18" s="90">
        <f t="shared" si="0"/>
        <v>0</v>
      </c>
      <c r="L18" s="79"/>
      <c r="M18" s="70">
        <f t="shared" ref="M18" si="3">M19</f>
        <v>2364</v>
      </c>
      <c r="N18" s="26"/>
      <c r="O18" s="26"/>
      <c r="P18" s="26"/>
      <c r="Q18" s="1"/>
      <c r="R18" s="1"/>
      <c r="S18" s="7"/>
      <c r="T18" s="1"/>
      <c r="U18" s="1"/>
      <c r="V18" s="1"/>
      <c r="W18" s="1"/>
      <c r="X18" s="1"/>
      <c r="Y18" s="1"/>
      <c r="Z18" s="1"/>
    </row>
    <row r="19" spans="1:26" ht="12.75" customHeight="1">
      <c r="A19" s="155" t="s">
        <v>58</v>
      </c>
      <c r="B19" s="227"/>
      <c r="C19" s="100" t="s">
        <v>169</v>
      </c>
      <c r="D19" s="101" t="s">
        <v>31</v>
      </c>
      <c r="E19" s="102">
        <f>SUM(E20:E21)</f>
        <v>2</v>
      </c>
      <c r="F19" s="103">
        <f>SUM(F20:F21)</f>
        <v>2</v>
      </c>
      <c r="G19" s="213"/>
      <c r="H19" s="216"/>
      <c r="I19" s="104">
        <f>SUM(I20:I21)</f>
        <v>2364</v>
      </c>
      <c r="J19" s="104">
        <f>SUM(J20:J21)</f>
        <v>2364</v>
      </c>
      <c r="K19" s="90">
        <f t="shared" si="0"/>
        <v>0</v>
      </c>
      <c r="L19" s="79"/>
      <c r="M19" s="104">
        <f>SUM(M20:M21)</f>
        <v>2364</v>
      </c>
      <c r="N19" s="26"/>
      <c r="O19" s="26"/>
      <c r="P19" s="26"/>
      <c r="Q19" s="1"/>
      <c r="R19" s="1"/>
      <c r="S19" s="7"/>
      <c r="T19" s="1"/>
      <c r="U19" s="1"/>
      <c r="V19" s="1"/>
      <c r="W19" s="1"/>
      <c r="X19" s="1"/>
      <c r="Y19" s="1"/>
      <c r="Z19" s="1"/>
    </row>
    <row r="20" spans="1:26" ht="38.25" hidden="1" customHeight="1" outlineLevel="1">
      <c r="A20" s="84" t="s">
        <v>170</v>
      </c>
      <c r="B20" s="227"/>
      <c r="C20" s="98" t="s">
        <v>167</v>
      </c>
      <c r="D20" s="86" t="s">
        <v>31</v>
      </c>
      <c r="E20" s="87">
        <v>1</v>
      </c>
      <c r="F20" s="88">
        <v>1</v>
      </c>
      <c r="G20" s="213"/>
      <c r="H20" s="216"/>
      <c r="I20" s="99">
        <v>511</v>
      </c>
      <c r="J20" s="99">
        <v>511</v>
      </c>
      <c r="K20" s="90">
        <f t="shared" si="0"/>
        <v>0</v>
      </c>
      <c r="L20" s="24"/>
      <c r="M20" s="99">
        <v>511</v>
      </c>
      <c r="N20" s="26"/>
      <c r="O20" s="26"/>
      <c r="P20" s="26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3.75" hidden="1" customHeight="1" outlineLevel="1">
      <c r="A21" s="84" t="s">
        <v>171</v>
      </c>
      <c r="B21" s="227"/>
      <c r="C21" s="98" t="s">
        <v>165</v>
      </c>
      <c r="D21" s="86" t="s">
        <v>31</v>
      </c>
      <c r="E21" s="87">
        <v>1</v>
      </c>
      <c r="F21" s="88">
        <v>1</v>
      </c>
      <c r="G21" s="213"/>
      <c r="H21" s="216"/>
      <c r="I21" s="99">
        <v>1853</v>
      </c>
      <c r="J21" s="99">
        <v>1853</v>
      </c>
      <c r="K21" s="90">
        <f t="shared" si="0"/>
        <v>0</v>
      </c>
      <c r="L21" s="105"/>
      <c r="M21" s="99">
        <v>1853</v>
      </c>
      <c r="N21" s="26"/>
      <c r="O21" s="26"/>
      <c r="P21" s="26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collapsed="1">
      <c r="A22" s="57" t="s">
        <v>129</v>
      </c>
      <c r="B22" s="227"/>
      <c r="C22" s="106" t="s">
        <v>45</v>
      </c>
      <c r="D22" s="107" t="s">
        <v>36</v>
      </c>
      <c r="E22" s="108">
        <f>E23+E26</f>
        <v>3</v>
      </c>
      <c r="F22" s="55">
        <f t="shared" ref="F22" si="4">F23+F26</f>
        <v>3</v>
      </c>
      <c r="G22" s="213"/>
      <c r="H22" s="216"/>
      <c r="I22" s="81">
        <f>I23+I26</f>
        <v>5601</v>
      </c>
      <c r="J22" s="81">
        <f>J23+J26</f>
        <v>5601</v>
      </c>
      <c r="K22" s="67">
        <f>K23+K26</f>
        <v>0</v>
      </c>
      <c r="L22" s="72"/>
      <c r="M22" s="81">
        <f>M23+M26</f>
        <v>5601</v>
      </c>
      <c r="N22" s="26"/>
      <c r="O22" s="26"/>
      <c r="P22" s="26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7.75" customHeight="1">
      <c r="A23" s="155" t="s">
        <v>60</v>
      </c>
      <c r="B23" s="227"/>
      <c r="C23" s="100" t="s">
        <v>172</v>
      </c>
      <c r="D23" s="108"/>
      <c r="E23" s="103">
        <f>SUM(E24:E25)</f>
        <v>2</v>
      </c>
      <c r="F23" s="53">
        <f>SUM(F24:F25)</f>
        <v>2</v>
      </c>
      <c r="G23" s="213"/>
      <c r="H23" s="216"/>
      <c r="I23" s="78">
        <f>SUM(I24:I25)</f>
        <v>3380</v>
      </c>
      <c r="J23" s="78">
        <f>SUM(J24:J25)</f>
        <v>3380</v>
      </c>
      <c r="K23" s="90">
        <f t="shared" si="0"/>
        <v>0</v>
      </c>
      <c r="L23" s="35"/>
      <c r="M23" s="78">
        <f>SUM(M24:M25)</f>
        <v>3380</v>
      </c>
      <c r="N23" s="26"/>
      <c r="O23" s="26"/>
      <c r="P23" s="26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8.25" hidden="1" customHeight="1" outlineLevel="1">
      <c r="A24" s="84" t="s">
        <v>173</v>
      </c>
      <c r="B24" s="227"/>
      <c r="C24" s="98" t="s">
        <v>174</v>
      </c>
      <c r="D24" s="88" t="s">
        <v>31</v>
      </c>
      <c r="E24" s="88">
        <v>1</v>
      </c>
      <c r="F24" s="83">
        <v>1</v>
      </c>
      <c r="G24" s="213"/>
      <c r="H24" s="216"/>
      <c r="I24" s="67">
        <v>1690</v>
      </c>
      <c r="J24" s="67">
        <v>1690</v>
      </c>
      <c r="K24" s="90">
        <f t="shared" si="0"/>
        <v>0</v>
      </c>
      <c r="L24" s="35"/>
      <c r="M24" s="67">
        <v>1690</v>
      </c>
      <c r="N24" s="26"/>
      <c r="O24" s="26"/>
      <c r="P24" s="26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53.25" hidden="1" customHeight="1" outlineLevel="1">
      <c r="A25" s="84" t="s">
        <v>175</v>
      </c>
      <c r="B25" s="227"/>
      <c r="C25" s="98" t="s">
        <v>176</v>
      </c>
      <c r="D25" s="88" t="s">
        <v>31</v>
      </c>
      <c r="E25" s="88">
        <v>1</v>
      </c>
      <c r="F25" s="83">
        <v>1</v>
      </c>
      <c r="G25" s="213"/>
      <c r="H25" s="216"/>
      <c r="I25" s="67">
        <v>1690</v>
      </c>
      <c r="J25" s="67">
        <v>1690</v>
      </c>
      <c r="K25" s="90">
        <f t="shared" si="0"/>
        <v>0</v>
      </c>
      <c r="L25" s="79"/>
      <c r="M25" s="67">
        <v>1690</v>
      </c>
      <c r="N25" s="26"/>
      <c r="O25" s="26"/>
      <c r="P25" s="26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collapsed="1">
      <c r="A26" s="155" t="s">
        <v>61</v>
      </c>
      <c r="B26" s="227"/>
      <c r="C26" s="109" t="s">
        <v>35</v>
      </c>
      <c r="D26" s="101" t="s">
        <v>36</v>
      </c>
      <c r="E26" s="110">
        <f>E27</f>
        <v>1</v>
      </c>
      <c r="F26" s="111">
        <f>SUM(F27:F27)</f>
        <v>1</v>
      </c>
      <c r="G26" s="213"/>
      <c r="H26" s="216"/>
      <c r="I26" s="104">
        <f>SUM(I27:I27)</f>
        <v>2221</v>
      </c>
      <c r="J26" s="104">
        <f>SUM(J27:J27)</f>
        <v>2221</v>
      </c>
      <c r="K26" s="104">
        <f>SUM(K27:K27)</f>
        <v>0</v>
      </c>
      <c r="L26" s="35"/>
      <c r="M26" s="104">
        <f>SUM(M27:M27)</f>
        <v>2221</v>
      </c>
      <c r="N26" s="26"/>
      <c r="O26" s="26"/>
      <c r="P26" s="26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63.75" hidden="1" customHeight="1" outlineLevel="2">
      <c r="A27" s="84" t="s">
        <v>130</v>
      </c>
      <c r="B27" s="227"/>
      <c r="C27" s="98" t="s">
        <v>177</v>
      </c>
      <c r="D27" s="86" t="s">
        <v>36</v>
      </c>
      <c r="E27" s="88">
        <v>1</v>
      </c>
      <c r="F27" s="87">
        <v>1</v>
      </c>
      <c r="G27" s="213"/>
      <c r="H27" s="216"/>
      <c r="I27" s="67">
        <v>2221</v>
      </c>
      <c r="J27" s="67">
        <v>2221</v>
      </c>
      <c r="K27" s="90">
        <f t="shared" si="0"/>
        <v>0</v>
      </c>
      <c r="L27" s="24"/>
      <c r="M27" s="67">
        <v>2221</v>
      </c>
      <c r="N27" s="26"/>
      <c r="O27" s="26"/>
      <c r="P27" s="26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collapsed="1">
      <c r="A28" s="57" t="s">
        <v>81</v>
      </c>
      <c r="B28" s="227"/>
      <c r="C28" s="97" t="s">
        <v>178</v>
      </c>
      <c r="D28" s="50" t="s">
        <v>27</v>
      </c>
      <c r="E28" s="55">
        <f>SUM(E29:E41)</f>
        <v>40</v>
      </c>
      <c r="F28" s="192">
        <f t="shared" ref="F28" si="5">SUM(F29:F41)</f>
        <v>40</v>
      </c>
      <c r="G28" s="213"/>
      <c r="H28" s="216"/>
      <c r="I28" s="48">
        <f t="shared" ref="I28:K28" si="6">SUM(I29:I41)</f>
        <v>199496</v>
      </c>
      <c r="J28" s="48">
        <f t="shared" si="6"/>
        <v>199496</v>
      </c>
      <c r="K28" s="76">
        <f t="shared" si="6"/>
        <v>0</v>
      </c>
      <c r="L28" s="35"/>
      <c r="M28" s="48">
        <f t="shared" ref="M28" si="7">SUM(M29:M41)</f>
        <v>199496</v>
      </c>
      <c r="N28" s="26"/>
      <c r="O28" s="26"/>
      <c r="P28" s="26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5.5" hidden="1" customHeight="1" outlineLevel="1">
      <c r="A29" s="84" t="s">
        <v>82</v>
      </c>
      <c r="B29" s="227"/>
      <c r="C29" s="112" t="s">
        <v>179</v>
      </c>
      <c r="D29" s="101" t="s">
        <v>27</v>
      </c>
      <c r="E29" s="113">
        <v>6</v>
      </c>
      <c r="F29" s="76">
        <v>6</v>
      </c>
      <c r="G29" s="213"/>
      <c r="H29" s="216"/>
      <c r="I29" s="67">
        <v>12776</v>
      </c>
      <c r="J29" s="67">
        <v>12776</v>
      </c>
      <c r="K29" s="90">
        <f t="shared" si="0"/>
        <v>0</v>
      </c>
      <c r="L29" s="23"/>
      <c r="M29" s="67">
        <v>12776</v>
      </c>
      <c r="N29" s="26"/>
      <c r="O29" s="26"/>
      <c r="P29" s="26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8.25" hidden="1" customHeight="1" outlineLevel="1">
      <c r="A30" s="84" t="s">
        <v>83</v>
      </c>
      <c r="B30" s="227"/>
      <c r="C30" s="112" t="s">
        <v>180</v>
      </c>
      <c r="D30" s="101" t="s">
        <v>27</v>
      </c>
      <c r="E30" s="113">
        <v>15</v>
      </c>
      <c r="F30" s="76">
        <v>15</v>
      </c>
      <c r="G30" s="213"/>
      <c r="H30" s="216"/>
      <c r="I30" s="67">
        <v>24705</v>
      </c>
      <c r="J30" s="67">
        <v>24705</v>
      </c>
      <c r="K30" s="90">
        <f t="shared" si="0"/>
        <v>0</v>
      </c>
      <c r="L30" s="210"/>
      <c r="M30" s="67">
        <v>24705</v>
      </c>
      <c r="N30" s="26"/>
      <c r="O30" s="26"/>
      <c r="P30" s="26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3" hidden="1" customHeight="1" outlineLevel="1">
      <c r="A31" s="84" t="s">
        <v>181</v>
      </c>
      <c r="B31" s="227"/>
      <c r="C31" s="112" t="s">
        <v>182</v>
      </c>
      <c r="D31" s="101" t="s">
        <v>27</v>
      </c>
      <c r="E31" s="113">
        <v>6</v>
      </c>
      <c r="F31" s="76">
        <v>6</v>
      </c>
      <c r="G31" s="213"/>
      <c r="H31" s="216"/>
      <c r="I31" s="67">
        <v>24721</v>
      </c>
      <c r="J31" s="67">
        <v>24721</v>
      </c>
      <c r="K31" s="90">
        <f t="shared" si="0"/>
        <v>0</v>
      </c>
      <c r="L31" s="211"/>
      <c r="M31" s="67">
        <v>24721</v>
      </c>
      <c r="N31" s="26"/>
      <c r="O31" s="26"/>
      <c r="P31" s="26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" hidden="1" customHeight="1" outlineLevel="1">
      <c r="A32" s="84" t="s">
        <v>183</v>
      </c>
      <c r="B32" s="227"/>
      <c r="C32" s="112" t="s">
        <v>184</v>
      </c>
      <c r="D32" s="101" t="s">
        <v>27</v>
      </c>
      <c r="E32" s="113">
        <v>2</v>
      </c>
      <c r="F32" s="76">
        <v>2</v>
      </c>
      <c r="G32" s="213"/>
      <c r="H32" s="216"/>
      <c r="I32" s="67">
        <v>7416</v>
      </c>
      <c r="J32" s="67">
        <v>7416</v>
      </c>
      <c r="K32" s="90">
        <f t="shared" si="0"/>
        <v>0</v>
      </c>
      <c r="L32" s="79"/>
      <c r="M32" s="67">
        <v>7416</v>
      </c>
      <c r="N32" s="26"/>
      <c r="O32" s="26"/>
      <c r="P32" s="26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9" ht="36.75" hidden="1" customHeight="1" outlineLevel="1">
      <c r="A33" s="84" t="s">
        <v>185</v>
      </c>
      <c r="B33" s="227"/>
      <c r="C33" s="112" t="s">
        <v>186</v>
      </c>
      <c r="D33" s="101" t="s">
        <v>27</v>
      </c>
      <c r="E33" s="113">
        <v>1</v>
      </c>
      <c r="F33" s="76">
        <v>1</v>
      </c>
      <c r="G33" s="213"/>
      <c r="H33" s="216"/>
      <c r="I33" s="67">
        <v>2817</v>
      </c>
      <c r="J33" s="67">
        <v>2817</v>
      </c>
      <c r="K33" s="90">
        <f t="shared" si="0"/>
        <v>0</v>
      </c>
      <c r="L33" s="135"/>
      <c r="M33" s="67">
        <v>2817</v>
      </c>
      <c r="N33" s="26"/>
      <c r="O33" s="26"/>
      <c r="P33" s="26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9" ht="42" hidden="1" customHeight="1" outlineLevel="1">
      <c r="A34" s="84" t="s">
        <v>187</v>
      </c>
      <c r="B34" s="227"/>
      <c r="C34" s="112" t="s">
        <v>188</v>
      </c>
      <c r="D34" s="101" t="s">
        <v>27</v>
      </c>
      <c r="E34" s="113">
        <v>1</v>
      </c>
      <c r="F34" s="76">
        <v>1</v>
      </c>
      <c r="G34" s="213"/>
      <c r="H34" s="216"/>
      <c r="I34" s="67">
        <v>2049</v>
      </c>
      <c r="J34" s="67">
        <v>2049</v>
      </c>
      <c r="K34" s="90">
        <f t="shared" si="0"/>
        <v>0</v>
      </c>
      <c r="L34" s="79"/>
      <c r="M34" s="67">
        <v>2049</v>
      </c>
      <c r="N34" s="26"/>
      <c r="O34" s="26"/>
      <c r="P34" s="26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9" ht="51" hidden="1" customHeight="1" outlineLevel="1">
      <c r="A35" s="84" t="s">
        <v>189</v>
      </c>
      <c r="B35" s="227"/>
      <c r="C35" s="112" t="s">
        <v>190</v>
      </c>
      <c r="D35" s="101" t="s">
        <v>27</v>
      </c>
      <c r="E35" s="113">
        <v>1</v>
      </c>
      <c r="F35" s="76">
        <v>1</v>
      </c>
      <c r="G35" s="213"/>
      <c r="H35" s="216"/>
      <c r="I35" s="67">
        <v>21412</v>
      </c>
      <c r="J35" s="67">
        <v>21412</v>
      </c>
      <c r="K35" s="90">
        <f t="shared" si="0"/>
        <v>0</v>
      </c>
      <c r="L35" s="79"/>
      <c r="M35" s="67">
        <v>21412</v>
      </c>
      <c r="N35" s="26"/>
      <c r="O35" s="26"/>
      <c r="P35" s="26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9" ht="39" hidden="1" customHeight="1" outlineLevel="1">
      <c r="A36" s="84" t="s">
        <v>191</v>
      </c>
      <c r="B36" s="227"/>
      <c r="C36" s="112" t="s">
        <v>192</v>
      </c>
      <c r="D36" s="101" t="s">
        <v>27</v>
      </c>
      <c r="E36" s="113">
        <v>3</v>
      </c>
      <c r="F36" s="76">
        <v>3</v>
      </c>
      <c r="G36" s="213"/>
      <c r="H36" s="216"/>
      <c r="I36" s="67">
        <v>7500</v>
      </c>
      <c r="J36" s="67">
        <v>7500</v>
      </c>
      <c r="K36" s="90">
        <f t="shared" si="0"/>
        <v>0</v>
      </c>
      <c r="L36" s="135"/>
      <c r="M36" s="67">
        <v>7500</v>
      </c>
      <c r="N36" s="26"/>
      <c r="O36" s="26"/>
      <c r="P36" s="26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9" ht="48.75" hidden="1" customHeight="1" outlineLevel="1">
      <c r="A37" s="84" t="s">
        <v>193</v>
      </c>
      <c r="B37" s="227"/>
      <c r="C37" s="112" t="s">
        <v>194</v>
      </c>
      <c r="D37" s="101" t="s">
        <v>27</v>
      </c>
      <c r="E37" s="113">
        <v>1</v>
      </c>
      <c r="F37" s="76">
        <v>1</v>
      </c>
      <c r="G37" s="213"/>
      <c r="H37" s="216"/>
      <c r="I37" s="67">
        <v>42470</v>
      </c>
      <c r="J37" s="67">
        <v>42470</v>
      </c>
      <c r="K37" s="90">
        <f t="shared" si="0"/>
        <v>0</v>
      </c>
      <c r="L37" s="79"/>
      <c r="M37" s="67">
        <v>42470</v>
      </c>
      <c r="N37" s="26"/>
      <c r="O37" s="26"/>
      <c r="P37" s="26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9" ht="51" hidden="1" customHeight="1" outlineLevel="1">
      <c r="A38" s="84" t="s">
        <v>195</v>
      </c>
      <c r="B38" s="227"/>
      <c r="C38" s="112" t="s">
        <v>196</v>
      </c>
      <c r="D38" s="101" t="s">
        <v>27</v>
      </c>
      <c r="E38" s="113">
        <v>1</v>
      </c>
      <c r="F38" s="76">
        <v>1</v>
      </c>
      <c r="G38" s="213"/>
      <c r="H38" s="216"/>
      <c r="I38" s="67">
        <v>21000</v>
      </c>
      <c r="J38" s="67">
        <v>21000</v>
      </c>
      <c r="K38" s="90">
        <f t="shared" si="0"/>
        <v>0</v>
      </c>
      <c r="L38" s="43"/>
      <c r="M38" s="67">
        <v>21000</v>
      </c>
      <c r="N38" s="26"/>
      <c r="O38" s="26"/>
      <c r="P38" s="26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9" ht="41.25" hidden="1" customHeight="1" outlineLevel="1">
      <c r="A39" s="84" t="s">
        <v>197</v>
      </c>
      <c r="B39" s="227"/>
      <c r="C39" s="112" t="s">
        <v>198</v>
      </c>
      <c r="D39" s="101" t="s">
        <v>27</v>
      </c>
      <c r="E39" s="113">
        <v>1</v>
      </c>
      <c r="F39" s="76">
        <v>1</v>
      </c>
      <c r="G39" s="213"/>
      <c r="H39" s="216"/>
      <c r="I39" s="67">
        <v>4300</v>
      </c>
      <c r="J39" s="67">
        <v>4300</v>
      </c>
      <c r="K39" s="90">
        <f t="shared" si="0"/>
        <v>0</v>
      </c>
      <c r="L39" s="23"/>
      <c r="M39" s="67">
        <v>4300</v>
      </c>
      <c r="N39" s="25"/>
      <c r="O39" s="25"/>
      <c r="P39" s="25"/>
      <c r="Q39" s="3"/>
      <c r="R39" s="3"/>
      <c r="S39" s="3"/>
      <c r="T39" s="3"/>
      <c r="U39" s="9"/>
      <c r="V39" s="10"/>
      <c r="W39" s="3"/>
      <c r="X39" s="1"/>
      <c r="Y39" s="1"/>
      <c r="Z39" s="1"/>
    </row>
    <row r="40" spans="1:29" ht="63.75" hidden="1" customHeight="1" outlineLevel="1">
      <c r="A40" s="84" t="s">
        <v>199</v>
      </c>
      <c r="B40" s="227"/>
      <c r="C40" s="114" t="s">
        <v>200</v>
      </c>
      <c r="D40" s="101" t="s">
        <v>27</v>
      </c>
      <c r="E40" s="113">
        <v>1</v>
      </c>
      <c r="F40" s="76">
        <v>1</v>
      </c>
      <c r="G40" s="213"/>
      <c r="H40" s="216"/>
      <c r="I40" s="67">
        <v>5330</v>
      </c>
      <c r="J40" s="67">
        <v>5330</v>
      </c>
      <c r="K40" s="90">
        <f t="shared" si="0"/>
        <v>0</v>
      </c>
      <c r="L40" s="35"/>
      <c r="M40" s="67">
        <v>5330</v>
      </c>
      <c r="N40" s="26"/>
      <c r="O40" s="26"/>
      <c r="P40" s="26"/>
      <c r="Q40" s="11"/>
      <c r="R40" s="1"/>
      <c r="S40" s="1"/>
      <c r="T40" s="1"/>
      <c r="U40" s="12"/>
      <c r="V40" s="1"/>
      <c r="W40" s="1"/>
      <c r="X40" s="1"/>
      <c r="Y40" s="1"/>
      <c r="Z40" s="1"/>
    </row>
    <row r="41" spans="1:29" ht="63.75" hidden="1" customHeight="1" outlineLevel="1">
      <c r="A41" s="84" t="s">
        <v>201</v>
      </c>
      <c r="B41" s="227"/>
      <c r="C41" s="114" t="s">
        <v>202</v>
      </c>
      <c r="D41" s="101" t="s">
        <v>27</v>
      </c>
      <c r="E41" s="113">
        <v>1</v>
      </c>
      <c r="F41" s="76">
        <v>1</v>
      </c>
      <c r="G41" s="213"/>
      <c r="H41" s="216"/>
      <c r="I41" s="67">
        <v>23000</v>
      </c>
      <c r="J41" s="67">
        <v>23000</v>
      </c>
      <c r="K41" s="90">
        <f t="shared" si="0"/>
        <v>0</v>
      </c>
      <c r="L41" s="71"/>
      <c r="M41" s="67">
        <v>23000</v>
      </c>
      <c r="N41" s="26"/>
      <c r="O41" s="26"/>
      <c r="P41" s="26"/>
      <c r="Q41" s="11"/>
      <c r="R41" s="1"/>
      <c r="S41" s="1"/>
      <c r="T41" s="1"/>
      <c r="U41" s="12"/>
      <c r="V41" s="1"/>
      <c r="W41" s="1"/>
      <c r="X41" s="1"/>
      <c r="Y41" s="1"/>
      <c r="Z41" s="1"/>
    </row>
    <row r="42" spans="1:29" ht="26.25" customHeight="1" collapsed="1">
      <c r="A42" s="57" t="s">
        <v>203</v>
      </c>
      <c r="B42" s="227"/>
      <c r="C42" s="49" t="s">
        <v>204</v>
      </c>
      <c r="D42" s="156"/>
      <c r="E42" s="51">
        <f>E43</f>
        <v>1</v>
      </c>
      <c r="F42" s="48">
        <f>F43</f>
        <v>1</v>
      </c>
      <c r="G42" s="213"/>
      <c r="H42" s="216"/>
      <c r="I42" s="117">
        <f>I43</f>
        <v>48549</v>
      </c>
      <c r="J42" s="117">
        <f>J43</f>
        <v>48549</v>
      </c>
      <c r="K42" s="90">
        <f t="shared" si="0"/>
        <v>0</v>
      </c>
      <c r="L42" s="71"/>
      <c r="M42" s="117">
        <f>M43</f>
        <v>48549</v>
      </c>
      <c r="N42" s="26"/>
      <c r="O42" s="26"/>
      <c r="P42" s="26"/>
      <c r="Q42" s="11"/>
      <c r="R42" s="1"/>
      <c r="S42" s="1"/>
      <c r="T42" s="1"/>
      <c r="U42" s="13"/>
      <c r="V42" s="1"/>
      <c r="W42" s="1"/>
      <c r="X42" s="1"/>
      <c r="Y42" s="1"/>
      <c r="Z42" s="1"/>
    </row>
    <row r="43" spans="1:29" ht="89.25" hidden="1" customHeight="1" outlineLevel="1">
      <c r="A43" s="84" t="s">
        <v>84</v>
      </c>
      <c r="B43" s="227"/>
      <c r="C43" s="144" t="s">
        <v>204</v>
      </c>
      <c r="D43" s="86"/>
      <c r="E43" s="87">
        <v>1</v>
      </c>
      <c r="F43" s="63">
        <v>1</v>
      </c>
      <c r="G43" s="213"/>
      <c r="H43" s="216"/>
      <c r="I43" s="99">
        <v>48549</v>
      </c>
      <c r="J43" s="99">
        <v>48549</v>
      </c>
      <c r="K43" s="90">
        <f t="shared" si="0"/>
        <v>0</v>
      </c>
      <c r="L43" s="38"/>
      <c r="M43" s="99">
        <v>48549</v>
      </c>
      <c r="N43" s="26"/>
      <c r="O43" s="26"/>
      <c r="P43" s="26"/>
      <c r="Q43" s="11"/>
      <c r="R43" s="1"/>
      <c r="S43" s="1"/>
      <c r="T43" s="1"/>
      <c r="U43" s="14"/>
      <c r="V43" s="1"/>
      <c r="W43" s="1"/>
      <c r="X43" s="1"/>
      <c r="Y43" s="1"/>
      <c r="Z43" s="1"/>
      <c r="AB43" s="189"/>
    </row>
    <row r="44" spans="1:29" ht="18.75" customHeight="1" collapsed="1">
      <c r="A44" s="57" t="s">
        <v>68</v>
      </c>
      <c r="B44" s="227"/>
      <c r="C44" s="49" t="s">
        <v>67</v>
      </c>
      <c r="D44" s="50"/>
      <c r="E44" s="54"/>
      <c r="F44" s="193"/>
      <c r="G44" s="213"/>
      <c r="H44" s="216"/>
      <c r="I44" s="70">
        <f>I45+I64+I80+I178</f>
        <v>1619761</v>
      </c>
      <c r="J44" s="70">
        <f>J45+J64+J80+J178</f>
        <v>1021926</v>
      </c>
      <c r="K44" s="74">
        <f>J44-I44</f>
        <v>-597835</v>
      </c>
      <c r="L44" s="71"/>
      <c r="M44" s="70">
        <f>M45+M64+M80+M178</f>
        <v>1021926</v>
      </c>
      <c r="N44" s="26"/>
      <c r="O44" s="26"/>
      <c r="P44" s="26"/>
      <c r="Q44" s="11"/>
      <c r="R44" s="1"/>
      <c r="S44" s="1"/>
      <c r="T44" s="1"/>
      <c r="U44" s="12"/>
      <c r="V44" s="1"/>
      <c r="W44" s="1"/>
      <c r="X44" s="1"/>
      <c r="Y44" s="1"/>
      <c r="Z44" s="1"/>
    </row>
    <row r="45" spans="1:29" s="44" customFormat="1" ht="20.25" customHeight="1">
      <c r="A45" s="57" t="s">
        <v>69</v>
      </c>
      <c r="B45" s="227"/>
      <c r="C45" s="97" t="s">
        <v>23</v>
      </c>
      <c r="D45" s="50" t="s">
        <v>24</v>
      </c>
      <c r="E45" s="51">
        <f>SUM(E46:E63)</f>
        <v>24403</v>
      </c>
      <c r="F45" s="51">
        <f>SUM(F46:F63)</f>
        <v>16785.099999999999</v>
      </c>
      <c r="G45" s="213"/>
      <c r="H45" s="216"/>
      <c r="I45" s="48">
        <f>SUM(I46:I63)</f>
        <v>1397025</v>
      </c>
      <c r="J45" s="48">
        <f>SUM(J46:J63)</f>
        <v>808302</v>
      </c>
      <c r="K45" s="70">
        <f>J45-I45</f>
        <v>-588723</v>
      </c>
      <c r="L45" s="71"/>
      <c r="M45" s="48">
        <f>SUM(M46:M63)</f>
        <v>808302</v>
      </c>
      <c r="N45" s="63"/>
      <c r="O45" s="64"/>
      <c r="P45" s="63"/>
      <c r="Q45" s="65"/>
      <c r="R45" s="63"/>
      <c r="S45" s="63"/>
      <c r="T45" s="63"/>
      <c r="U45" s="12"/>
      <c r="V45" s="63"/>
      <c r="W45" s="63"/>
      <c r="X45" s="63"/>
      <c r="Y45" s="63"/>
      <c r="Z45" s="63"/>
      <c r="AB45" s="187"/>
      <c r="AC45" s="187"/>
    </row>
    <row r="46" spans="1:29" ht="55.5" customHeight="1" outlineLevel="1">
      <c r="A46" s="84" t="s">
        <v>49</v>
      </c>
      <c r="B46" s="227"/>
      <c r="C46" s="85" t="s">
        <v>450</v>
      </c>
      <c r="D46" s="86" t="s">
        <v>24</v>
      </c>
      <c r="E46" s="87">
        <v>1260</v>
      </c>
      <c r="F46" s="87">
        <v>0</v>
      </c>
      <c r="G46" s="213"/>
      <c r="H46" s="216"/>
      <c r="I46" s="89">
        <v>202759</v>
      </c>
      <c r="J46" s="89">
        <v>10858</v>
      </c>
      <c r="K46" s="90">
        <f>J46-I46</f>
        <v>-191901</v>
      </c>
      <c r="L46" s="35" t="s">
        <v>572</v>
      </c>
      <c r="M46" s="89">
        <v>10858</v>
      </c>
      <c r="N46" s="26"/>
      <c r="O46" s="157"/>
      <c r="P46" s="26"/>
      <c r="Q46" s="11"/>
      <c r="R46" s="1"/>
      <c r="S46" s="1"/>
      <c r="T46" s="1"/>
      <c r="U46" s="12"/>
      <c r="V46" s="1"/>
      <c r="W46" s="1"/>
      <c r="X46" s="1"/>
      <c r="Y46" s="1"/>
      <c r="Z46" s="1"/>
    </row>
    <row r="47" spans="1:29" ht="51" customHeight="1" outlineLevel="1">
      <c r="A47" s="84" t="s">
        <v>50</v>
      </c>
      <c r="B47" s="227"/>
      <c r="C47" s="91" t="s">
        <v>530</v>
      </c>
      <c r="D47" s="86" t="s">
        <v>24</v>
      </c>
      <c r="E47" s="87">
        <v>3000</v>
      </c>
      <c r="F47" s="87">
        <v>0</v>
      </c>
      <c r="G47" s="213"/>
      <c r="H47" s="216"/>
      <c r="I47" s="89">
        <v>184351</v>
      </c>
      <c r="J47" s="89">
        <v>59862</v>
      </c>
      <c r="K47" s="90">
        <f t="shared" ref="K47:K63" si="8">J47-I47</f>
        <v>-124489</v>
      </c>
      <c r="L47" s="165" t="s">
        <v>572</v>
      </c>
      <c r="M47" s="89">
        <v>59862</v>
      </c>
      <c r="N47" s="26"/>
      <c r="O47" s="83"/>
      <c r="P47" s="26"/>
      <c r="Q47" s="11"/>
      <c r="R47" s="1"/>
      <c r="S47" s="1"/>
      <c r="T47" s="1"/>
      <c r="U47" s="12"/>
      <c r="V47" s="1"/>
      <c r="W47" s="1"/>
      <c r="X47" s="1"/>
      <c r="Y47" s="1"/>
      <c r="Z47" s="1"/>
    </row>
    <row r="48" spans="1:29" ht="77.25" customHeight="1" outlineLevel="1">
      <c r="A48" s="84" t="s">
        <v>51</v>
      </c>
      <c r="B48" s="227"/>
      <c r="C48" s="92" t="s">
        <v>452</v>
      </c>
      <c r="D48" s="86" t="s">
        <v>24</v>
      </c>
      <c r="E48" s="87">
        <v>3357</v>
      </c>
      <c r="F48" s="87">
        <v>0</v>
      </c>
      <c r="G48" s="213"/>
      <c r="H48" s="216"/>
      <c r="I48" s="93">
        <v>260200</v>
      </c>
      <c r="J48" s="93">
        <v>0</v>
      </c>
      <c r="K48" s="90">
        <f t="shared" si="8"/>
        <v>-260200</v>
      </c>
      <c r="L48" s="165" t="s">
        <v>572</v>
      </c>
      <c r="M48" s="93">
        <v>0</v>
      </c>
      <c r="N48" s="26"/>
      <c r="O48" s="83"/>
      <c r="P48" s="26"/>
      <c r="Q48" s="11"/>
      <c r="R48" s="1"/>
      <c r="S48" s="1"/>
      <c r="T48" s="1"/>
      <c r="U48" s="12"/>
      <c r="V48" s="1"/>
      <c r="W48" s="1"/>
      <c r="X48" s="1"/>
      <c r="Y48" s="1"/>
      <c r="Z48" s="1"/>
    </row>
    <row r="49" spans="1:26" ht="38.25" customHeight="1" outlineLevel="1">
      <c r="A49" s="84" t="s">
        <v>52</v>
      </c>
      <c r="B49" s="227"/>
      <c r="C49" s="92" t="s">
        <v>531</v>
      </c>
      <c r="D49" s="86" t="s">
        <v>24</v>
      </c>
      <c r="E49" s="87">
        <v>935</v>
      </c>
      <c r="F49" s="87">
        <v>935</v>
      </c>
      <c r="G49" s="213"/>
      <c r="H49" s="216"/>
      <c r="I49" s="99">
        <v>52409</v>
      </c>
      <c r="J49" s="99">
        <v>49788</v>
      </c>
      <c r="K49" s="90">
        <f t="shared" si="8"/>
        <v>-2621</v>
      </c>
      <c r="L49" s="166" t="s">
        <v>126</v>
      </c>
      <c r="M49" s="99">
        <v>49788</v>
      </c>
      <c r="N49" s="26"/>
      <c r="O49" s="83"/>
      <c r="P49" s="26"/>
      <c r="Q49" s="11"/>
      <c r="R49" s="1"/>
      <c r="S49" s="1"/>
      <c r="T49" s="1"/>
      <c r="U49" s="12"/>
      <c r="V49" s="1"/>
      <c r="W49" s="1"/>
      <c r="X49" s="1"/>
      <c r="Y49" s="1"/>
      <c r="Z49" s="1"/>
    </row>
    <row r="50" spans="1:26" ht="38.25" customHeight="1" outlineLevel="1">
      <c r="A50" s="84" t="s">
        <v>62</v>
      </c>
      <c r="B50" s="227"/>
      <c r="C50" s="92" t="s">
        <v>532</v>
      </c>
      <c r="D50" s="86" t="s">
        <v>24</v>
      </c>
      <c r="E50" s="87">
        <v>244</v>
      </c>
      <c r="F50" s="87">
        <v>243.5</v>
      </c>
      <c r="G50" s="213"/>
      <c r="H50" s="216"/>
      <c r="I50" s="67">
        <v>20824</v>
      </c>
      <c r="J50" s="67">
        <v>19783</v>
      </c>
      <c r="K50" s="90">
        <f t="shared" si="8"/>
        <v>-1041</v>
      </c>
      <c r="L50" s="166" t="s">
        <v>126</v>
      </c>
      <c r="M50" s="67">
        <v>19783</v>
      </c>
      <c r="N50" s="26"/>
      <c r="O50" s="83"/>
      <c r="P50" s="26"/>
      <c r="Q50" s="11"/>
      <c r="R50" s="1"/>
      <c r="S50" s="1"/>
      <c r="T50" s="1"/>
      <c r="U50" s="12"/>
      <c r="V50" s="1"/>
      <c r="W50" s="1"/>
      <c r="X50" s="1"/>
      <c r="Y50" s="1"/>
      <c r="Z50" s="1"/>
    </row>
    <row r="51" spans="1:26" ht="38.25" customHeight="1" outlineLevel="1">
      <c r="A51" s="84" t="s">
        <v>63</v>
      </c>
      <c r="B51" s="227"/>
      <c r="C51" s="158" t="s">
        <v>533</v>
      </c>
      <c r="D51" s="86" t="s">
        <v>24</v>
      </c>
      <c r="E51" s="87">
        <v>662</v>
      </c>
      <c r="F51" s="87">
        <v>662.1</v>
      </c>
      <c r="G51" s="213"/>
      <c r="H51" s="216"/>
      <c r="I51" s="67">
        <v>37139</v>
      </c>
      <c r="J51" s="67">
        <v>35282</v>
      </c>
      <c r="K51" s="90">
        <f t="shared" si="8"/>
        <v>-1857</v>
      </c>
      <c r="L51" s="166" t="s">
        <v>126</v>
      </c>
      <c r="M51" s="67">
        <v>35282</v>
      </c>
      <c r="N51" s="26"/>
      <c r="O51" s="83"/>
      <c r="P51" s="26"/>
      <c r="Q51" s="11"/>
      <c r="R51" s="1"/>
      <c r="S51" s="1"/>
      <c r="T51" s="1"/>
      <c r="U51" s="12"/>
      <c r="V51" s="1"/>
      <c r="W51" s="1"/>
      <c r="X51" s="1"/>
      <c r="Y51" s="1"/>
      <c r="Z51" s="1"/>
    </row>
    <row r="52" spans="1:26" ht="38.25" customHeight="1" outlineLevel="1">
      <c r="A52" s="84" t="s">
        <v>64</v>
      </c>
      <c r="B52" s="227"/>
      <c r="C52" s="92" t="s">
        <v>534</v>
      </c>
      <c r="D52" s="86" t="s">
        <v>24</v>
      </c>
      <c r="E52" s="87">
        <v>901</v>
      </c>
      <c r="F52" s="87">
        <v>901.1</v>
      </c>
      <c r="G52" s="213"/>
      <c r="H52" s="216"/>
      <c r="I52" s="67">
        <v>45446</v>
      </c>
      <c r="J52" s="67">
        <v>43174</v>
      </c>
      <c r="K52" s="90">
        <f t="shared" si="8"/>
        <v>-2272</v>
      </c>
      <c r="L52" s="166" t="s">
        <v>126</v>
      </c>
      <c r="M52" s="67">
        <v>43174</v>
      </c>
      <c r="N52" s="26"/>
      <c r="O52" s="83"/>
      <c r="P52" s="26"/>
      <c r="Q52" s="11"/>
      <c r="R52" s="1"/>
      <c r="S52" s="1"/>
      <c r="T52" s="1"/>
      <c r="U52" s="12"/>
      <c r="V52" s="1"/>
      <c r="W52" s="1"/>
      <c r="X52" s="1"/>
      <c r="Y52" s="1"/>
      <c r="Z52" s="1"/>
    </row>
    <row r="53" spans="1:26" ht="38.25" customHeight="1" outlineLevel="1">
      <c r="A53" s="84" t="s">
        <v>205</v>
      </c>
      <c r="B53" s="227"/>
      <c r="C53" s="92" t="s">
        <v>535</v>
      </c>
      <c r="D53" s="86" t="s">
        <v>24</v>
      </c>
      <c r="E53" s="87">
        <v>2688</v>
      </c>
      <c r="F53" s="87">
        <v>2688</v>
      </c>
      <c r="G53" s="213"/>
      <c r="H53" s="216"/>
      <c r="I53" s="119">
        <v>43427</v>
      </c>
      <c r="J53" s="119">
        <v>39085</v>
      </c>
      <c r="K53" s="90">
        <f t="shared" si="8"/>
        <v>-4342</v>
      </c>
      <c r="L53" s="166" t="s">
        <v>126</v>
      </c>
      <c r="M53" s="119">
        <v>39085</v>
      </c>
      <c r="N53" s="26"/>
      <c r="O53" s="83"/>
      <c r="P53" s="26"/>
      <c r="Q53" s="11"/>
      <c r="R53" s="1"/>
      <c r="S53" s="1"/>
      <c r="T53" s="1"/>
      <c r="U53" s="12"/>
      <c r="V53" s="1"/>
      <c r="W53" s="1"/>
      <c r="X53" s="1"/>
      <c r="Y53" s="1"/>
      <c r="Z53" s="1"/>
    </row>
    <row r="54" spans="1:26" ht="38.25" customHeight="1" outlineLevel="1">
      <c r="A54" s="84" t="s">
        <v>206</v>
      </c>
      <c r="B54" s="227"/>
      <c r="C54" s="92" t="s">
        <v>536</v>
      </c>
      <c r="D54" s="86" t="s">
        <v>24</v>
      </c>
      <c r="E54" s="87">
        <v>1910</v>
      </c>
      <c r="F54" s="87">
        <v>1910</v>
      </c>
      <c r="G54" s="213"/>
      <c r="H54" s="216"/>
      <c r="I54" s="119">
        <v>99120</v>
      </c>
      <c r="J54" s="119">
        <v>99120</v>
      </c>
      <c r="K54" s="90">
        <f t="shared" si="8"/>
        <v>0</v>
      </c>
      <c r="L54" s="35"/>
      <c r="M54" s="119">
        <v>99120</v>
      </c>
      <c r="N54" s="26"/>
      <c r="O54" s="83"/>
      <c r="P54" s="26"/>
      <c r="Q54" s="11"/>
      <c r="R54" s="1"/>
      <c r="S54" s="1"/>
      <c r="T54" s="1"/>
      <c r="U54" s="12"/>
      <c r="V54" s="1"/>
      <c r="W54" s="1"/>
      <c r="X54" s="1"/>
      <c r="Y54" s="1"/>
      <c r="Z54" s="1"/>
    </row>
    <row r="55" spans="1:26" ht="56.25" customHeight="1" outlineLevel="1">
      <c r="A55" s="84" t="s">
        <v>207</v>
      </c>
      <c r="B55" s="227"/>
      <c r="C55" s="98" t="s">
        <v>537</v>
      </c>
      <c r="D55" s="86" t="s">
        <v>24</v>
      </c>
      <c r="E55" s="87">
        <v>1985</v>
      </c>
      <c r="F55" s="87">
        <v>1985</v>
      </c>
      <c r="G55" s="213"/>
      <c r="H55" s="216"/>
      <c r="I55" s="119">
        <v>97320</v>
      </c>
      <c r="J55" s="119">
        <v>97320</v>
      </c>
      <c r="K55" s="90">
        <f t="shared" si="8"/>
        <v>0</v>
      </c>
      <c r="L55" s="79"/>
      <c r="M55" s="119">
        <v>97320</v>
      </c>
      <c r="N55" s="26"/>
      <c r="O55" s="83"/>
      <c r="P55" s="26"/>
      <c r="Q55" s="11"/>
      <c r="R55" s="1"/>
      <c r="S55" s="1"/>
      <c r="T55" s="1"/>
      <c r="U55" s="12"/>
      <c r="V55" s="1"/>
      <c r="W55" s="1"/>
      <c r="X55" s="1"/>
      <c r="Y55" s="1"/>
      <c r="Z55" s="1"/>
    </row>
    <row r="56" spans="1:26" ht="38.25" customHeight="1" outlineLevel="1">
      <c r="A56" s="84" t="s">
        <v>208</v>
      </c>
      <c r="B56" s="227"/>
      <c r="C56" s="92" t="s">
        <v>538</v>
      </c>
      <c r="D56" s="86" t="s">
        <v>24</v>
      </c>
      <c r="E56" s="87">
        <v>468</v>
      </c>
      <c r="F56" s="120">
        <v>468</v>
      </c>
      <c r="G56" s="213"/>
      <c r="H56" s="216"/>
      <c r="I56" s="99">
        <v>21186</v>
      </c>
      <c r="J56" s="99">
        <v>21186</v>
      </c>
      <c r="K56" s="90">
        <f t="shared" si="8"/>
        <v>0</v>
      </c>
      <c r="L56" s="23"/>
      <c r="M56" s="99">
        <v>21186</v>
      </c>
      <c r="N56" s="26"/>
      <c r="O56" s="83"/>
      <c r="P56" s="26"/>
      <c r="Q56" s="11"/>
      <c r="R56" s="1"/>
      <c r="S56" s="1"/>
      <c r="T56" s="1"/>
      <c r="U56" s="12"/>
      <c r="V56" s="1"/>
      <c r="W56" s="1"/>
      <c r="X56" s="1"/>
      <c r="Y56" s="1"/>
      <c r="Z56" s="1"/>
    </row>
    <row r="57" spans="1:26" ht="38.25" customHeight="1" outlineLevel="1">
      <c r="A57" s="84" t="s">
        <v>209</v>
      </c>
      <c r="B57" s="227"/>
      <c r="C57" s="92" t="s">
        <v>539</v>
      </c>
      <c r="D57" s="86" t="s">
        <v>24</v>
      </c>
      <c r="E57" s="87">
        <v>117</v>
      </c>
      <c r="F57" s="120">
        <v>116.9</v>
      </c>
      <c r="G57" s="213"/>
      <c r="H57" s="216"/>
      <c r="I57" s="67">
        <v>5235</v>
      </c>
      <c r="J57" s="67">
        <v>5235</v>
      </c>
      <c r="K57" s="90">
        <f t="shared" si="8"/>
        <v>0</v>
      </c>
      <c r="L57" s="35"/>
      <c r="M57" s="67">
        <v>5235</v>
      </c>
      <c r="N57" s="26"/>
      <c r="O57" s="83"/>
      <c r="P57" s="26"/>
      <c r="Q57" s="11"/>
      <c r="R57" s="1"/>
      <c r="S57" s="1"/>
      <c r="T57" s="1"/>
      <c r="U57" s="12"/>
      <c r="V57" s="1"/>
      <c r="W57" s="1"/>
      <c r="X57" s="1"/>
      <c r="Y57" s="1"/>
      <c r="Z57" s="1"/>
    </row>
    <row r="58" spans="1:26" ht="51" customHeight="1" outlineLevel="1">
      <c r="A58" s="84" t="s">
        <v>210</v>
      </c>
      <c r="B58" s="227"/>
      <c r="C58" s="92" t="s">
        <v>540</v>
      </c>
      <c r="D58" s="86" t="s">
        <v>24</v>
      </c>
      <c r="E58" s="87">
        <v>1136</v>
      </c>
      <c r="F58" s="120">
        <v>1135.9000000000001</v>
      </c>
      <c r="G58" s="213"/>
      <c r="H58" s="216"/>
      <c r="I58" s="119">
        <v>64547</v>
      </c>
      <c r="J58" s="119">
        <v>64547</v>
      </c>
      <c r="K58" s="90">
        <f t="shared" si="8"/>
        <v>0</v>
      </c>
      <c r="L58" s="35"/>
      <c r="M58" s="119">
        <v>64547</v>
      </c>
      <c r="N58" s="26"/>
      <c r="O58" s="83"/>
      <c r="P58" s="26"/>
      <c r="Q58" s="11"/>
      <c r="R58" s="1"/>
      <c r="S58" s="1"/>
      <c r="T58" s="1"/>
      <c r="U58" s="12"/>
      <c r="V58" s="1"/>
      <c r="W58" s="1"/>
      <c r="X58" s="1"/>
      <c r="Y58" s="1"/>
      <c r="Z58" s="1"/>
    </row>
    <row r="59" spans="1:26" ht="42.75" customHeight="1" outlineLevel="1">
      <c r="A59" s="84" t="s">
        <v>211</v>
      </c>
      <c r="B59" s="227"/>
      <c r="C59" s="92" t="s">
        <v>541</v>
      </c>
      <c r="D59" s="86" t="s">
        <v>24</v>
      </c>
      <c r="E59" s="87">
        <v>405</v>
      </c>
      <c r="F59" s="120">
        <v>405.1</v>
      </c>
      <c r="G59" s="213"/>
      <c r="H59" s="216"/>
      <c r="I59" s="67">
        <v>37720</v>
      </c>
      <c r="J59" s="67">
        <v>37720</v>
      </c>
      <c r="K59" s="90">
        <f t="shared" si="8"/>
        <v>0</v>
      </c>
      <c r="L59" s="71"/>
      <c r="M59" s="67">
        <v>37720</v>
      </c>
      <c r="N59" s="26"/>
      <c r="O59" s="83"/>
      <c r="P59" s="26"/>
      <c r="Q59" s="11"/>
      <c r="R59" s="1"/>
      <c r="S59" s="1"/>
      <c r="T59" s="1"/>
      <c r="U59" s="12"/>
      <c r="V59" s="1"/>
      <c r="W59" s="1"/>
      <c r="X59" s="1"/>
      <c r="Y59" s="1"/>
      <c r="Z59" s="1"/>
    </row>
    <row r="60" spans="1:26" ht="38.25" customHeight="1" outlineLevel="1">
      <c r="A60" s="84" t="s">
        <v>212</v>
      </c>
      <c r="B60" s="227"/>
      <c r="C60" s="92" t="s">
        <v>542</v>
      </c>
      <c r="D60" s="86" t="s">
        <v>24</v>
      </c>
      <c r="E60" s="87">
        <v>2886</v>
      </c>
      <c r="F60" s="120">
        <v>2885.5</v>
      </c>
      <c r="G60" s="213"/>
      <c r="H60" s="216"/>
      <c r="I60" s="119">
        <v>99953</v>
      </c>
      <c r="J60" s="119">
        <v>99953</v>
      </c>
      <c r="K60" s="90">
        <f t="shared" si="8"/>
        <v>0</v>
      </c>
      <c r="L60" s="72"/>
      <c r="M60" s="119">
        <v>99953</v>
      </c>
      <c r="N60" s="26"/>
      <c r="O60" s="83"/>
      <c r="P60" s="26"/>
      <c r="Q60" s="11"/>
      <c r="R60" s="1"/>
      <c r="S60" s="1"/>
      <c r="T60" s="1"/>
      <c r="U60" s="12"/>
      <c r="V60" s="1"/>
      <c r="W60" s="1"/>
      <c r="X60" s="1"/>
      <c r="Y60" s="1"/>
      <c r="Z60" s="1"/>
    </row>
    <row r="61" spans="1:26" ht="38.25" customHeight="1" outlineLevel="1">
      <c r="A61" s="84" t="s">
        <v>213</v>
      </c>
      <c r="B61" s="227"/>
      <c r="C61" s="92" t="s">
        <v>543</v>
      </c>
      <c r="D61" s="86" t="s">
        <v>24</v>
      </c>
      <c r="E61" s="87">
        <v>359</v>
      </c>
      <c r="F61" s="120">
        <v>359</v>
      </c>
      <c r="G61" s="213"/>
      <c r="H61" s="216"/>
      <c r="I61" s="119">
        <v>47453</v>
      </c>
      <c r="J61" s="119">
        <v>47453</v>
      </c>
      <c r="K61" s="90">
        <f t="shared" si="8"/>
        <v>0</v>
      </c>
      <c r="L61" s="71"/>
      <c r="M61" s="119">
        <v>47453</v>
      </c>
      <c r="N61" s="26"/>
      <c r="O61" s="83"/>
      <c r="P61" s="26"/>
      <c r="Q61" s="11"/>
      <c r="R61" s="1"/>
      <c r="S61" s="1"/>
      <c r="T61" s="1"/>
      <c r="U61" s="12"/>
      <c r="V61" s="1"/>
      <c r="W61" s="1"/>
      <c r="X61" s="1"/>
      <c r="Y61" s="1"/>
      <c r="Z61" s="1"/>
    </row>
    <row r="62" spans="1:26" ht="38.25" customHeight="1" outlineLevel="1">
      <c r="A62" s="84" t="s">
        <v>214</v>
      </c>
      <c r="B62" s="227"/>
      <c r="C62" s="92" t="s">
        <v>544</v>
      </c>
      <c r="D62" s="86" t="s">
        <v>24</v>
      </c>
      <c r="E62" s="87">
        <v>1304</v>
      </c>
      <c r="F62" s="120">
        <v>1303.9000000000001</v>
      </c>
      <c r="G62" s="213"/>
      <c r="H62" s="216"/>
      <c r="I62" s="119">
        <v>43837</v>
      </c>
      <c r="J62" s="119">
        <v>43837</v>
      </c>
      <c r="K62" s="90">
        <f t="shared" si="8"/>
        <v>0</v>
      </c>
      <c r="L62" s="72"/>
      <c r="M62" s="119">
        <v>43837</v>
      </c>
      <c r="N62" s="26"/>
      <c r="O62" s="83"/>
      <c r="P62" s="26"/>
      <c r="Q62" s="11"/>
      <c r="R62" s="1"/>
      <c r="S62" s="1"/>
      <c r="T62" s="1"/>
      <c r="U62" s="12"/>
      <c r="V62" s="1"/>
      <c r="W62" s="1"/>
      <c r="X62" s="1"/>
      <c r="Y62" s="1"/>
      <c r="Z62" s="1"/>
    </row>
    <row r="63" spans="1:26" ht="38.25" customHeight="1" outlineLevel="1">
      <c r="A63" s="84" t="s">
        <v>215</v>
      </c>
      <c r="B63" s="227"/>
      <c r="C63" s="92" t="s">
        <v>545</v>
      </c>
      <c r="D63" s="86" t="s">
        <v>24</v>
      </c>
      <c r="E63" s="87">
        <v>786</v>
      </c>
      <c r="F63" s="120">
        <v>786.1</v>
      </c>
      <c r="G63" s="213"/>
      <c r="H63" s="216"/>
      <c r="I63" s="76">
        <v>34099</v>
      </c>
      <c r="J63" s="76">
        <v>34099</v>
      </c>
      <c r="K63" s="90">
        <f t="shared" si="8"/>
        <v>0</v>
      </c>
      <c r="L63" s="35"/>
      <c r="M63" s="76">
        <v>34099</v>
      </c>
      <c r="N63" s="26"/>
      <c r="O63" s="83"/>
      <c r="P63" s="26"/>
      <c r="Q63" s="11"/>
      <c r="R63" s="1"/>
      <c r="S63" s="1"/>
      <c r="T63" s="1"/>
      <c r="U63" s="12"/>
      <c r="V63" s="1"/>
      <c r="W63" s="1"/>
      <c r="X63" s="1"/>
      <c r="Y63" s="1"/>
      <c r="Z63" s="1"/>
    </row>
    <row r="64" spans="1:26" ht="24.75" customHeight="1">
      <c r="A64" s="57" t="s">
        <v>70</v>
      </c>
      <c r="B64" s="227"/>
      <c r="C64" s="97" t="s">
        <v>33</v>
      </c>
      <c r="D64" s="50"/>
      <c r="E64" s="51">
        <f>E65</f>
        <v>14</v>
      </c>
      <c r="F64" s="51">
        <f t="shared" ref="F64" si="9">F65</f>
        <v>11</v>
      </c>
      <c r="G64" s="213"/>
      <c r="H64" s="216"/>
      <c r="I64" s="48">
        <f>I65</f>
        <v>14771</v>
      </c>
      <c r="J64" s="48">
        <f>J65</f>
        <v>7140</v>
      </c>
      <c r="K64" s="90">
        <f t="shared" si="0"/>
        <v>7631</v>
      </c>
      <c r="L64" s="23"/>
      <c r="M64" s="48">
        <f>M65</f>
        <v>7140</v>
      </c>
      <c r="N64" s="26"/>
      <c r="O64" s="26"/>
      <c r="P64" s="26"/>
      <c r="Q64" s="11"/>
      <c r="R64" s="1"/>
      <c r="S64" s="1"/>
      <c r="T64" s="1"/>
      <c r="U64" s="12"/>
      <c r="V64" s="1"/>
      <c r="W64" s="1"/>
      <c r="X64" s="1"/>
      <c r="Y64" s="1"/>
      <c r="Z64" s="1"/>
    </row>
    <row r="65" spans="1:26" ht="25.5">
      <c r="A65" s="155" t="s">
        <v>56</v>
      </c>
      <c r="B65" s="227"/>
      <c r="C65" s="100" t="s">
        <v>34</v>
      </c>
      <c r="D65" s="101" t="s">
        <v>31</v>
      </c>
      <c r="E65" s="102">
        <f>SUM(E66:E79)</f>
        <v>14</v>
      </c>
      <c r="F65" s="102">
        <f>SUM(F66:F79)</f>
        <v>11</v>
      </c>
      <c r="G65" s="213"/>
      <c r="H65" s="216"/>
      <c r="I65" s="121">
        <f>SUM(I66:I79)</f>
        <v>14771</v>
      </c>
      <c r="J65" s="121">
        <f>SUM(J66:J79)</f>
        <v>7140</v>
      </c>
      <c r="K65" s="90">
        <f t="shared" si="0"/>
        <v>7631</v>
      </c>
      <c r="L65" s="94"/>
      <c r="M65" s="121">
        <f>SUM(M66:M79)</f>
        <v>7140</v>
      </c>
      <c r="N65" s="26"/>
      <c r="O65" s="26"/>
      <c r="P65" s="26"/>
      <c r="Q65" s="11"/>
      <c r="R65" s="1"/>
      <c r="S65" s="1"/>
      <c r="T65" s="1"/>
      <c r="U65" s="12"/>
      <c r="V65" s="1"/>
      <c r="W65" s="1"/>
      <c r="X65" s="1"/>
      <c r="Y65" s="1"/>
      <c r="Z65" s="1"/>
    </row>
    <row r="66" spans="1:26" ht="51" customHeight="1" outlineLevel="1">
      <c r="A66" s="84" t="s">
        <v>91</v>
      </c>
      <c r="B66" s="227"/>
      <c r="C66" s="85" t="s">
        <v>450</v>
      </c>
      <c r="D66" s="86" t="s">
        <v>31</v>
      </c>
      <c r="E66" s="87">
        <v>1</v>
      </c>
      <c r="F66" s="88">
        <v>0</v>
      </c>
      <c r="G66" s="213"/>
      <c r="H66" s="216"/>
      <c r="I66" s="89">
        <v>2390</v>
      </c>
      <c r="J66" s="89">
        <v>0</v>
      </c>
      <c r="K66" s="90">
        <f>J66-I66</f>
        <v>-2390</v>
      </c>
      <c r="L66" s="165" t="s">
        <v>572</v>
      </c>
      <c r="M66" s="89">
        <v>0</v>
      </c>
      <c r="N66" s="26"/>
      <c r="O66" s="26"/>
      <c r="P66" s="26"/>
      <c r="Q66" s="11"/>
      <c r="R66" s="1"/>
      <c r="S66" s="1"/>
      <c r="T66" s="1"/>
      <c r="U66" s="12"/>
      <c r="V66" s="1"/>
      <c r="W66" s="1"/>
      <c r="X66" s="1"/>
      <c r="Y66" s="1"/>
      <c r="Z66" s="1"/>
    </row>
    <row r="67" spans="1:26" ht="51" customHeight="1" outlineLevel="1">
      <c r="A67" s="84" t="s">
        <v>92</v>
      </c>
      <c r="B67" s="227"/>
      <c r="C67" s="91" t="s">
        <v>451</v>
      </c>
      <c r="D67" s="86" t="s">
        <v>31</v>
      </c>
      <c r="E67" s="87">
        <v>1</v>
      </c>
      <c r="F67" s="88">
        <v>0</v>
      </c>
      <c r="G67" s="213"/>
      <c r="H67" s="216"/>
      <c r="I67" s="89">
        <v>2173</v>
      </c>
      <c r="J67" s="89">
        <v>0</v>
      </c>
      <c r="K67" s="90">
        <f t="shared" ref="K67:K130" si="10">J67-I67</f>
        <v>-2173</v>
      </c>
      <c r="L67" s="165" t="s">
        <v>572</v>
      </c>
      <c r="M67" s="89">
        <v>0</v>
      </c>
      <c r="N67" s="26"/>
      <c r="O67" s="26"/>
      <c r="P67" s="26"/>
      <c r="Q67" s="11"/>
      <c r="R67" s="1"/>
      <c r="S67" s="1"/>
      <c r="T67" s="1"/>
      <c r="U67" s="12"/>
      <c r="V67" s="1"/>
      <c r="W67" s="1"/>
      <c r="X67" s="1"/>
      <c r="Y67" s="1"/>
      <c r="Z67" s="1"/>
    </row>
    <row r="68" spans="1:26" ht="76.5" customHeight="1" outlineLevel="1">
      <c r="A68" s="84" t="s">
        <v>216</v>
      </c>
      <c r="B68" s="227"/>
      <c r="C68" s="92" t="s">
        <v>452</v>
      </c>
      <c r="D68" s="86" t="s">
        <v>31</v>
      </c>
      <c r="E68" s="87">
        <v>1</v>
      </c>
      <c r="F68" s="88">
        <v>0</v>
      </c>
      <c r="G68" s="213"/>
      <c r="H68" s="216"/>
      <c r="I68" s="93">
        <v>3068</v>
      </c>
      <c r="J68" s="93">
        <v>0</v>
      </c>
      <c r="K68" s="90">
        <f t="shared" si="10"/>
        <v>-3068</v>
      </c>
      <c r="L68" s="165" t="s">
        <v>572</v>
      </c>
      <c r="M68" s="93">
        <v>0</v>
      </c>
      <c r="N68" s="26"/>
      <c r="O68" s="26"/>
      <c r="P68" s="26"/>
      <c r="Q68" s="11"/>
      <c r="R68" s="1"/>
      <c r="S68" s="1"/>
      <c r="T68" s="1"/>
      <c r="U68" s="12"/>
      <c r="V68" s="1"/>
      <c r="W68" s="1"/>
      <c r="X68" s="1"/>
      <c r="Y68" s="1"/>
      <c r="Z68" s="1"/>
    </row>
    <row r="69" spans="1:26" ht="38.25" customHeight="1" outlineLevel="1">
      <c r="A69" s="84" t="s">
        <v>217</v>
      </c>
      <c r="B69" s="227"/>
      <c r="C69" s="98" t="s">
        <v>535</v>
      </c>
      <c r="D69" s="86" t="s">
        <v>31</v>
      </c>
      <c r="E69" s="87">
        <v>1</v>
      </c>
      <c r="F69" s="88">
        <v>1</v>
      </c>
      <c r="G69" s="213"/>
      <c r="H69" s="216"/>
      <c r="I69" s="89">
        <v>87</v>
      </c>
      <c r="J69" s="89">
        <v>87</v>
      </c>
      <c r="K69" s="90">
        <f t="shared" si="10"/>
        <v>0</v>
      </c>
      <c r="L69" s="75"/>
      <c r="M69" s="89">
        <v>87</v>
      </c>
      <c r="N69" s="26"/>
      <c r="O69" s="26"/>
      <c r="P69" s="26"/>
      <c r="Q69" s="11"/>
      <c r="R69" s="1"/>
      <c r="S69" s="1"/>
      <c r="T69" s="1"/>
      <c r="U69" s="12"/>
      <c r="V69" s="1"/>
      <c r="W69" s="1"/>
      <c r="X69" s="1"/>
      <c r="Y69" s="1"/>
      <c r="Z69" s="1"/>
    </row>
    <row r="70" spans="1:26" ht="38.25" customHeight="1" outlineLevel="1">
      <c r="A70" s="84" t="s">
        <v>218</v>
      </c>
      <c r="B70" s="227"/>
      <c r="C70" s="98" t="s">
        <v>536</v>
      </c>
      <c r="D70" s="86" t="s">
        <v>31</v>
      </c>
      <c r="E70" s="87">
        <v>1</v>
      </c>
      <c r="F70" s="83">
        <v>1</v>
      </c>
      <c r="G70" s="213"/>
      <c r="H70" s="216"/>
      <c r="I70" s="99">
        <v>1250</v>
      </c>
      <c r="J70" s="99">
        <v>1250</v>
      </c>
      <c r="K70" s="90">
        <f t="shared" si="10"/>
        <v>0</v>
      </c>
      <c r="L70" s="75"/>
      <c r="M70" s="99">
        <v>1250</v>
      </c>
      <c r="N70" s="26"/>
      <c r="O70" s="26"/>
      <c r="P70" s="26"/>
      <c r="Q70" s="11"/>
      <c r="R70" s="1"/>
      <c r="S70" s="1"/>
      <c r="T70" s="1"/>
      <c r="U70" s="12"/>
      <c r="V70" s="1"/>
      <c r="W70" s="1"/>
      <c r="X70" s="1"/>
      <c r="Y70" s="1"/>
      <c r="Z70" s="1"/>
    </row>
    <row r="71" spans="1:26" ht="51" customHeight="1" outlineLevel="1">
      <c r="A71" s="84" t="s">
        <v>219</v>
      </c>
      <c r="B71" s="227"/>
      <c r="C71" s="98" t="s">
        <v>537</v>
      </c>
      <c r="D71" s="86" t="s">
        <v>31</v>
      </c>
      <c r="E71" s="87">
        <v>1</v>
      </c>
      <c r="F71" s="88">
        <v>1</v>
      </c>
      <c r="G71" s="213"/>
      <c r="H71" s="216"/>
      <c r="I71" s="99">
        <v>1211</v>
      </c>
      <c r="J71" s="99">
        <v>1211</v>
      </c>
      <c r="K71" s="90">
        <f t="shared" si="10"/>
        <v>0</v>
      </c>
      <c r="L71" s="75"/>
      <c r="M71" s="99">
        <v>1211</v>
      </c>
      <c r="N71" s="26"/>
      <c r="O71" s="26"/>
      <c r="P71" s="26"/>
      <c r="Q71" s="11"/>
      <c r="R71" s="1"/>
      <c r="S71" s="1"/>
      <c r="T71" s="1"/>
      <c r="U71" s="12"/>
      <c r="V71" s="1"/>
      <c r="W71" s="1"/>
      <c r="X71" s="1"/>
      <c r="Y71" s="1"/>
      <c r="Z71" s="1"/>
    </row>
    <row r="72" spans="1:26" ht="38.25" customHeight="1" outlineLevel="1">
      <c r="A72" s="84" t="s">
        <v>220</v>
      </c>
      <c r="B72" s="227"/>
      <c r="C72" s="92" t="s">
        <v>533</v>
      </c>
      <c r="D72" s="86" t="s">
        <v>31</v>
      </c>
      <c r="E72" s="87">
        <v>1</v>
      </c>
      <c r="F72" s="87">
        <v>1</v>
      </c>
      <c r="G72" s="213"/>
      <c r="H72" s="216"/>
      <c r="I72" s="63">
        <v>416</v>
      </c>
      <c r="J72" s="63">
        <v>416</v>
      </c>
      <c r="K72" s="90">
        <f t="shared" si="10"/>
        <v>0</v>
      </c>
      <c r="L72" s="25"/>
      <c r="M72" s="63">
        <v>416</v>
      </c>
      <c r="N72" s="26"/>
      <c r="O72" s="26"/>
      <c r="P72" s="26"/>
      <c r="Q72" s="11"/>
      <c r="R72" s="1"/>
      <c r="S72" s="1"/>
      <c r="T72" s="1"/>
      <c r="U72" s="12"/>
      <c r="V72" s="1"/>
      <c r="W72" s="1"/>
      <c r="X72" s="1"/>
      <c r="Y72" s="1"/>
      <c r="Z72" s="1"/>
    </row>
    <row r="73" spans="1:26" ht="38.25" customHeight="1" outlineLevel="1">
      <c r="A73" s="84" t="s">
        <v>221</v>
      </c>
      <c r="B73" s="227"/>
      <c r="C73" s="92" t="s">
        <v>534</v>
      </c>
      <c r="D73" s="86" t="s">
        <v>31</v>
      </c>
      <c r="E73" s="87">
        <v>1</v>
      </c>
      <c r="F73" s="87">
        <v>1</v>
      </c>
      <c r="G73" s="213"/>
      <c r="H73" s="216"/>
      <c r="I73" s="99">
        <v>509</v>
      </c>
      <c r="J73" s="99">
        <v>509</v>
      </c>
      <c r="K73" s="90">
        <f t="shared" si="10"/>
        <v>0</v>
      </c>
      <c r="L73" s="25"/>
      <c r="M73" s="99">
        <v>509</v>
      </c>
      <c r="N73" s="26"/>
      <c r="O73" s="26"/>
      <c r="P73" s="26"/>
      <c r="Q73" s="11"/>
      <c r="R73" s="1"/>
      <c r="S73" s="1"/>
      <c r="T73" s="1"/>
      <c r="U73" s="12"/>
      <c r="V73" s="1"/>
      <c r="W73" s="1"/>
      <c r="X73" s="1"/>
      <c r="Y73" s="1"/>
      <c r="Z73" s="1"/>
    </row>
    <row r="74" spans="1:26" ht="38.25" customHeight="1" outlineLevel="1">
      <c r="A74" s="84" t="s">
        <v>222</v>
      </c>
      <c r="B74" s="227"/>
      <c r="C74" s="92" t="s">
        <v>538</v>
      </c>
      <c r="D74" s="86" t="s">
        <v>31</v>
      </c>
      <c r="E74" s="87">
        <v>1</v>
      </c>
      <c r="F74" s="87">
        <v>1</v>
      </c>
      <c r="G74" s="213"/>
      <c r="H74" s="216"/>
      <c r="I74" s="99">
        <v>250</v>
      </c>
      <c r="J74" s="99">
        <v>250</v>
      </c>
      <c r="K74" s="90">
        <f t="shared" si="10"/>
        <v>0</v>
      </c>
      <c r="L74" s="25"/>
      <c r="M74" s="99">
        <v>250</v>
      </c>
      <c r="N74" s="26"/>
      <c r="O74" s="26"/>
      <c r="P74" s="26"/>
      <c r="Q74" s="11"/>
      <c r="R74" s="1"/>
      <c r="S74" s="1"/>
      <c r="T74" s="1"/>
      <c r="U74" s="12"/>
      <c r="V74" s="1"/>
      <c r="W74" s="1"/>
      <c r="X74" s="1"/>
      <c r="Y74" s="1"/>
      <c r="Z74" s="1"/>
    </row>
    <row r="75" spans="1:26" ht="51" customHeight="1" outlineLevel="1">
      <c r="A75" s="84" t="s">
        <v>223</v>
      </c>
      <c r="B75" s="227"/>
      <c r="C75" s="92" t="s">
        <v>540</v>
      </c>
      <c r="D75" s="86" t="s">
        <v>31</v>
      </c>
      <c r="E75" s="87">
        <v>1</v>
      </c>
      <c r="F75" s="87">
        <v>1</v>
      </c>
      <c r="G75" s="213"/>
      <c r="H75" s="216"/>
      <c r="I75" s="99">
        <v>761</v>
      </c>
      <c r="J75" s="99">
        <v>761</v>
      </c>
      <c r="K75" s="90">
        <f t="shared" si="10"/>
        <v>0</v>
      </c>
      <c r="L75" s="25"/>
      <c r="M75" s="99">
        <v>761</v>
      </c>
      <c r="N75" s="26"/>
      <c r="O75" s="26"/>
      <c r="P75" s="26"/>
      <c r="Q75" s="11"/>
      <c r="R75" s="1"/>
      <c r="S75" s="1"/>
      <c r="T75" s="1"/>
      <c r="U75" s="12"/>
      <c r="V75" s="1"/>
      <c r="W75" s="1"/>
      <c r="X75" s="1"/>
      <c r="Y75" s="1"/>
      <c r="Z75" s="1"/>
    </row>
    <row r="76" spans="1:26" ht="51" customHeight="1" outlineLevel="1">
      <c r="A76" s="84" t="s">
        <v>224</v>
      </c>
      <c r="B76" s="227"/>
      <c r="C76" s="92" t="s">
        <v>542</v>
      </c>
      <c r="D76" s="86" t="s">
        <v>31</v>
      </c>
      <c r="E76" s="87">
        <v>1</v>
      </c>
      <c r="F76" s="87">
        <v>1</v>
      </c>
      <c r="G76" s="213"/>
      <c r="H76" s="216"/>
      <c r="I76" s="99">
        <v>1178</v>
      </c>
      <c r="J76" s="99">
        <v>1178</v>
      </c>
      <c r="K76" s="90">
        <f t="shared" si="10"/>
        <v>0</v>
      </c>
      <c r="L76" s="25"/>
      <c r="M76" s="99">
        <v>1178</v>
      </c>
      <c r="N76" s="26"/>
      <c r="O76" s="26"/>
      <c r="P76" s="26"/>
      <c r="Q76" s="11"/>
      <c r="R76" s="1"/>
      <c r="S76" s="1"/>
      <c r="T76" s="1"/>
      <c r="U76" s="12"/>
      <c r="V76" s="1"/>
      <c r="W76" s="1"/>
      <c r="X76" s="1"/>
      <c r="Y76" s="1"/>
      <c r="Z76" s="1"/>
    </row>
    <row r="77" spans="1:26" ht="38.25" customHeight="1" outlineLevel="1">
      <c r="A77" s="84" t="s">
        <v>225</v>
      </c>
      <c r="B77" s="227"/>
      <c r="C77" s="92" t="s">
        <v>543</v>
      </c>
      <c r="D77" s="86" t="s">
        <v>31</v>
      </c>
      <c r="E77" s="87">
        <v>1</v>
      </c>
      <c r="F77" s="87">
        <v>1</v>
      </c>
      <c r="G77" s="213"/>
      <c r="H77" s="216"/>
      <c r="I77" s="99">
        <v>559</v>
      </c>
      <c r="J77" s="99">
        <v>559</v>
      </c>
      <c r="K77" s="90">
        <f t="shared" si="10"/>
        <v>0</v>
      </c>
      <c r="L77" s="25"/>
      <c r="M77" s="99">
        <v>559</v>
      </c>
      <c r="N77" s="26"/>
      <c r="O77" s="26"/>
      <c r="P77" s="26"/>
      <c r="Q77" s="11"/>
      <c r="R77" s="1"/>
      <c r="S77" s="1"/>
      <c r="T77" s="1"/>
      <c r="U77" s="12"/>
      <c r="V77" s="1"/>
      <c r="W77" s="1"/>
      <c r="X77" s="1"/>
      <c r="Y77" s="1"/>
      <c r="Z77" s="1"/>
    </row>
    <row r="78" spans="1:26" ht="38.25" customHeight="1" outlineLevel="1">
      <c r="A78" s="84" t="s">
        <v>226</v>
      </c>
      <c r="B78" s="227"/>
      <c r="C78" s="92" t="s">
        <v>544</v>
      </c>
      <c r="D78" s="86" t="s">
        <v>31</v>
      </c>
      <c r="E78" s="87">
        <v>1</v>
      </c>
      <c r="F78" s="87">
        <v>1</v>
      </c>
      <c r="G78" s="213"/>
      <c r="H78" s="216"/>
      <c r="I78" s="99">
        <v>517</v>
      </c>
      <c r="J78" s="99">
        <v>517</v>
      </c>
      <c r="K78" s="90">
        <f t="shared" si="10"/>
        <v>0</v>
      </c>
      <c r="L78" s="143"/>
      <c r="M78" s="99">
        <v>517</v>
      </c>
      <c r="N78" s="26"/>
      <c r="O78" s="26"/>
      <c r="P78" s="26"/>
      <c r="Q78" s="11"/>
      <c r="R78" s="1"/>
      <c r="S78" s="1"/>
      <c r="T78" s="1"/>
      <c r="U78" s="12"/>
      <c r="V78" s="1"/>
      <c r="W78" s="1"/>
      <c r="X78" s="1"/>
      <c r="Y78" s="1"/>
      <c r="Z78" s="1"/>
    </row>
    <row r="79" spans="1:26" ht="38.25" customHeight="1" outlineLevel="1">
      <c r="A79" s="84" t="s">
        <v>227</v>
      </c>
      <c r="B79" s="227"/>
      <c r="C79" s="92" t="s">
        <v>545</v>
      </c>
      <c r="D79" s="86" t="s">
        <v>31</v>
      </c>
      <c r="E79" s="87">
        <v>1</v>
      </c>
      <c r="F79" s="87">
        <v>1</v>
      </c>
      <c r="G79" s="213"/>
      <c r="H79" s="216"/>
      <c r="I79" s="99">
        <v>402</v>
      </c>
      <c r="J79" s="99">
        <v>402</v>
      </c>
      <c r="K79" s="90">
        <f t="shared" si="10"/>
        <v>0</v>
      </c>
      <c r="L79" s="129"/>
      <c r="M79" s="99">
        <v>402</v>
      </c>
      <c r="N79" s="26"/>
      <c r="O79" s="26"/>
      <c r="P79" s="26"/>
      <c r="Q79" s="11"/>
      <c r="R79" s="1"/>
      <c r="S79" s="1"/>
      <c r="T79" s="1"/>
      <c r="U79" s="12"/>
      <c r="V79" s="1"/>
      <c r="W79" s="1"/>
      <c r="X79" s="1"/>
      <c r="Y79" s="1"/>
      <c r="Z79" s="1"/>
    </row>
    <row r="80" spans="1:26">
      <c r="A80" s="57" t="s">
        <v>90</v>
      </c>
      <c r="B80" s="227"/>
      <c r="C80" s="97" t="s">
        <v>45</v>
      </c>
      <c r="D80" s="50" t="s">
        <v>36</v>
      </c>
      <c r="E80" s="51">
        <f>E81+E83+E152+E171</f>
        <v>89</v>
      </c>
      <c r="F80" s="51">
        <f>F81+F83+F152+F171</f>
        <v>89</v>
      </c>
      <c r="G80" s="213"/>
      <c r="H80" s="216"/>
      <c r="I80" s="48">
        <f>I81+I83+I152+I171</f>
        <v>24147</v>
      </c>
      <c r="J80" s="48">
        <f>J81+J83+J152+J171</f>
        <v>24147</v>
      </c>
      <c r="K80" s="90">
        <f t="shared" si="10"/>
        <v>0</v>
      </c>
      <c r="L80" s="77"/>
      <c r="M80" s="48">
        <f>M81+M83+M152+M171</f>
        <v>24147</v>
      </c>
      <c r="N80" s="26"/>
      <c r="O80" s="26"/>
      <c r="P80" s="26"/>
      <c r="Q80" s="11"/>
      <c r="R80" s="1"/>
      <c r="S80" s="1"/>
      <c r="T80" s="1"/>
      <c r="U80" s="12"/>
      <c r="V80" s="1"/>
      <c r="W80" s="1"/>
      <c r="X80" s="1"/>
      <c r="Y80" s="1"/>
      <c r="Z80" s="1"/>
    </row>
    <row r="81" spans="1:26" ht="13.5">
      <c r="A81" s="159" t="s">
        <v>58</v>
      </c>
      <c r="B81" s="227"/>
      <c r="C81" s="122" t="s">
        <v>45</v>
      </c>
      <c r="D81" s="50" t="s">
        <v>36</v>
      </c>
      <c r="E81" s="124">
        <f>E82</f>
        <v>1</v>
      </c>
      <c r="F81" s="51">
        <f>SUM(F82:F82)</f>
        <v>1</v>
      </c>
      <c r="G81" s="213"/>
      <c r="H81" s="216"/>
      <c r="I81" s="48">
        <f>SUM(I82:I82)</f>
        <v>6663</v>
      </c>
      <c r="J81" s="48">
        <f>SUM(J82:J82)</f>
        <v>6663</v>
      </c>
      <c r="K81" s="90">
        <f t="shared" si="10"/>
        <v>0</v>
      </c>
      <c r="L81" s="77"/>
      <c r="M81" s="48">
        <f>SUM(M82:M82)</f>
        <v>6663</v>
      </c>
      <c r="N81" s="26"/>
      <c r="O81" s="26"/>
      <c r="P81" s="26"/>
      <c r="Q81" s="11"/>
      <c r="R81" s="1"/>
      <c r="S81" s="1"/>
      <c r="T81" s="1"/>
      <c r="U81" s="12"/>
      <c r="V81" s="1"/>
      <c r="W81" s="1"/>
      <c r="X81" s="1"/>
      <c r="Y81" s="1"/>
      <c r="Z81" s="1"/>
    </row>
    <row r="82" spans="1:26" ht="38.25" hidden="1" customHeight="1" outlineLevel="1">
      <c r="A82" s="84" t="s">
        <v>170</v>
      </c>
      <c r="B82" s="227"/>
      <c r="C82" s="125" t="s">
        <v>546</v>
      </c>
      <c r="D82" s="86" t="s">
        <v>36</v>
      </c>
      <c r="E82" s="87">
        <v>1</v>
      </c>
      <c r="F82" s="88">
        <v>1</v>
      </c>
      <c r="G82" s="213"/>
      <c r="H82" s="216"/>
      <c r="I82" s="93">
        <v>6663</v>
      </c>
      <c r="J82" s="93">
        <v>6663</v>
      </c>
      <c r="K82" s="90">
        <f t="shared" si="10"/>
        <v>0</v>
      </c>
      <c r="L82" s="77"/>
      <c r="M82" s="93">
        <v>6663</v>
      </c>
      <c r="N82" s="26"/>
      <c r="O82" s="26"/>
      <c r="P82" s="26"/>
      <c r="Q82" s="11"/>
      <c r="R82" s="1"/>
      <c r="S82" s="1"/>
      <c r="T82" s="1"/>
      <c r="U82" s="12"/>
      <c r="V82" s="1"/>
      <c r="W82" s="1"/>
      <c r="X82" s="1"/>
      <c r="Y82" s="1"/>
      <c r="Z82" s="1"/>
    </row>
    <row r="83" spans="1:26" ht="13.5" collapsed="1">
      <c r="A83" s="159" t="s">
        <v>59</v>
      </c>
      <c r="B83" s="227"/>
      <c r="C83" s="126" t="s">
        <v>132</v>
      </c>
      <c r="D83" s="123" t="s">
        <v>36</v>
      </c>
      <c r="E83" s="127">
        <f>E84+E97+E115+E134</f>
        <v>64</v>
      </c>
      <c r="F83" s="55">
        <f>F115+F97+F84+F134</f>
        <v>64</v>
      </c>
      <c r="G83" s="213"/>
      <c r="H83" s="216"/>
      <c r="I83" s="81">
        <f>I115+I97+I84+I134</f>
        <v>8503</v>
      </c>
      <c r="J83" s="81">
        <f t="shared" ref="J83" si="11">J115+J97+J84+J134</f>
        <v>8503</v>
      </c>
      <c r="K83" s="90">
        <f t="shared" si="10"/>
        <v>0</v>
      </c>
      <c r="L83" s="77"/>
      <c r="M83" s="81">
        <f t="shared" ref="M83" si="12">M115+M97+M84+M134</f>
        <v>8503</v>
      </c>
      <c r="N83" s="26"/>
      <c r="O83" s="26"/>
      <c r="P83" s="26"/>
      <c r="Q83" s="11"/>
      <c r="R83" s="1"/>
      <c r="S83" s="1"/>
      <c r="T83" s="1"/>
      <c r="U83" s="12"/>
      <c r="V83" s="1"/>
      <c r="W83" s="1"/>
      <c r="X83" s="1"/>
      <c r="Y83" s="1"/>
      <c r="Z83" s="1"/>
    </row>
    <row r="84" spans="1:26">
      <c r="A84" s="155" t="s">
        <v>228</v>
      </c>
      <c r="B84" s="227"/>
      <c r="C84" s="128" t="s">
        <v>229</v>
      </c>
      <c r="D84" s="101" t="s">
        <v>36</v>
      </c>
      <c r="E84" s="102">
        <f>SUM(E85:E96)</f>
        <v>12</v>
      </c>
      <c r="F84" s="53">
        <f>SUM(F85:F96)</f>
        <v>12</v>
      </c>
      <c r="G84" s="213"/>
      <c r="H84" s="216"/>
      <c r="I84" s="78">
        <f>SUM(I85:I96)</f>
        <v>1151</v>
      </c>
      <c r="J84" s="78">
        <f>SUM(J85:J96)</f>
        <v>1151</v>
      </c>
      <c r="K84" s="90">
        <f t="shared" si="10"/>
        <v>0</v>
      </c>
      <c r="L84" s="77"/>
      <c r="M84" s="78">
        <f>SUM(M85:M96)</f>
        <v>1151</v>
      </c>
      <c r="N84" s="26"/>
      <c r="O84" s="26"/>
      <c r="P84" s="26"/>
      <c r="Q84" s="11"/>
      <c r="R84" s="1"/>
      <c r="S84" s="1"/>
      <c r="T84" s="1"/>
      <c r="U84" s="12"/>
      <c r="V84" s="1"/>
      <c r="W84" s="1"/>
      <c r="X84" s="1"/>
      <c r="Y84" s="1"/>
      <c r="Z84" s="1"/>
    </row>
    <row r="85" spans="1:26" ht="51" hidden="1" customHeight="1" outlineLevel="1">
      <c r="A85" s="84" t="s">
        <v>230</v>
      </c>
      <c r="B85" s="227"/>
      <c r="C85" s="98" t="s">
        <v>547</v>
      </c>
      <c r="D85" s="86" t="s">
        <v>36</v>
      </c>
      <c r="E85" s="88">
        <v>1</v>
      </c>
      <c r="F85" s="87">
        <v>1</v>
      </c>
      <c r="G85" s="213"/>
      <c r="H85" s="216"/>
      <c r="I85" s="93">
        <v>94</v>
      </c>
      <c r="J85" s="93">
        <v>94</v>
      </c>
      <c r="K85" s="90">
        <f t="shared" si="10"/>
        <v>0</v>
      </c>
      <c r="L85" s="77"/>
      <c r="M85" s="93">
        <v>94</v>
      </c>
      <c r="N85" s="26"/>
      <c r="O85" s="26"/>
      <c r="P85" s="26"/>
      <c r="Q85" s="11"/>
      <c r="R85" s="1"/>
      <c r="S85" s="1"/>
      <c r="T85" s="1"/>
      <c r="U85" s="12"/>
      <c r="V85" s="1"/>
      <c r="W85" s="1"/>
      <c r="X85" s="1"/>
      <c r="Y85" s="1"/>
      <c r="Z85" s="1"/>
    </row>
    <row r="86" spans="1:26" ht="38.25" hidden="1" customHeight="1" outlineLevel="1">
      <c r="A86" s="84" t="s">
        <v>231</v>
      </c>
      <c r="B86" s="227"/>
      <c r="C86" s="125" t="s">
        <v>548</v>
      </c>
      <c r="D86" s="86" t="s">
        <v>36</v>
      </c>
      <c r="E86" s="88">
        <v>1</v>
      </c>
      <c r="F86" s="87">
        <v>1</v>
      </c>
      <c r="G86" s="213"/>
      <c r="H86" s="216"/>
      <c r="I86" s="93">
        <v>94</v>
      </c>
      <c r="J86" s="93">
        <v>94</v>
      </c>
      <c r="K86" s="90">
        <f t="shared" si="10"/>
        <v>0</v>
      </c>
      <c r="L86" s="77"/>
      <c r="M86" s="93">
        <v>94</v>
      </c>
      <c r="N86" s="26"/>
      <c r="O86" s="26"/>
      <c r="P86" s="26"/>
      <c r="Q86" s="11"/>
      <c r="R86" s="1"/>
      <c r="S86" s="1"/>
      <c r="T86" s="1"/>
      <c r="U86" s="12"/>
      <c r="V86" s="1"/>
      <c r="W86" s="1"/>
      <c r="X86" s="1"/>
      <c r="Y86" s="1"/>
      <c r="Z86" s="1"/>
    </row>
    <row r="87" spans="1:26" ht="38.25" hidden="1" customHeight="1" outlineLevel="1">
      <c r="A87" s="84" t="s">
        <v>232</v>
      </c>
      <c r="B87" s="227"/>
      <c r="C87" s="125" t="s">
        <v>549</v>
      </c>
      <c r="D87" s="86" t="s">
        <v>36</v>
      </c>
      <c r="E87" s="88">
        <v>1</v>
      </c>
      <c r="F87" s="87">
        <v>1</v>
      </c>
      <c r="G87" s="213"/>
      <c r="H87" s="216"/>
      <c r="I87" s="93">
        <v>87</v>
      </c>
      <c r="J87" s="93">
        <v>87</v>
      </c>
      <c r="K87" s="90">
        <f t="shared" si="10"/>
        <v>0</v>
      </c>
      <c r="L87" s="77"/>
      <c r="M87" s="93">
        <v>87</v>
      </c>
      <c r="N87" s="26"/>
      <c r="O87" s="26"/>
      <c r="P87" s="26"/>
      <c r="Q87" s="11"/>
      <c r="R87" s="1"/>
      <c r="S87" s="1"/>
      <c r="T87" s="1"/>
      <c r="U87" s="12"/>
      <c r="V87" s="1"/>
      <c r="W87" s="1"/>
      <c r="X87" s="1"/>
      <c r="Y87" s="1"/>
      <c r="Z87" s="1"/>
    </row>
    <row r="88" spans="1:26" ht="38.25" hidden="1" customHeight="1" outlineLevel="1">
      <c r="A88" s="84" t="s">
        <v>233</v>
      </c>
      <c r="B88" s="227"/>
      <c r="C88" s="125" t="s">
        <v>550</v>
      </c>
      <c r="D88" s="86" t="s">
        <v>36</v>
      </c>
      <c r="E88" s="88">
        <v>1</v>
      </c>
      <c r="F88" s="87">
        <v>1</v>
      </c>
      <c r="G88" s="213"/>
      <c r="H88" s="216"/>
      <c r="I88" s="93">
        <v>94</v>
      </c>
      <c r="J88" s="93">
        <v>94</v>
      </c>
      <c r="K88" s="90">
        <f t="shared" si="10"/>
        <v>0</v>
      </c>
      <c r="L88" s="77"/>
      <c r="M88" s="93">
        <v>94</v>
      </c>
      <c r="N88" s="26"/>
      <c r="O88" s="26"/>
      <c r="P88" s="26"/>
      <c r="Q88" s="11"/>
      <c r="R88" s="1"/>
      <c r="S88" s="1"/>
      <c r="T88" s="1"/>
      <c r="U88" s="12"/>
      <c r="V88" s="1"/>
      <c r="W88" s="1"/>
      <c r="X88" s="1"/>
      <c r="Y88" s="1"/>
      <c r="Z88" s="1"/>
    </row>
    <row r="89" spans="1:26" ht="38.25" hidden="1" customHeight="1" outlineLevel="1">
      <c r="A89" s="84" t="s">
        <v>234</v>
      </c>
      <c r="B89" s="227"/>
      <c r="C89" s="125" t="s">
        <v>551</v>
      </c>
      <c r="D89" s="86" t="s">
        <v>36</v>
      </c>
      <c r="E89" s="88">
        <v>1</v>
      </c>
      <c r="F89" s="87">
        <v>1</v>
      </c>
      <c r="G89" s="213"/>
      <c r="H89" s="216"/>
      <c r="I89" s="93">
        <v>94</v>
      </c>
      <c r="J89" s="93">
        <v>94</v>
      </c>
      <c r="K89" s="90">
        <f t="shared" si="10"/>
        <v>0</v>
      </c>
      <c r="L89" s="77"/>
      <c r="M89" s="93">
        <v>94</v>
      </c>
      <c r="N89" s="26"/>
      <c r="O89" s="26"/>
      <c r="P89" s="26"/>
      <c r="Q89" s="11"/>
      <c r="R89" s="1"/>
      <c r="S89" s="1"/>
      <c r="T89" s="1"/>
      <c r="U89" s="12"/>
      <c r="V89" s="1"/>
      <c r="W89" s="1"/>
      <c r="X89" s="1"/>
      <c r="Y89" s="1"/>
      <c r="Z89" s="1"/>
    </row>
    <row r="90" spans="1:26" ht="38.25" hidden="1" customHeight="1" outlineLevel="1">
      <c r="A90" s="84" t="s">
        <v>235</v>
      </c>
      <c r="B90" s="227"/>
      <c r="C90" s="125" t="s">
        <v>552</v>
      </c>
      <c r="D90" s="86" t="s">
        <v>36</v>
      </c>
      <c r="E90" s="87">
        <v>1</v>
      </c>
      <c r="F90" s="88">
        <v>1</v>
      </c>
      <c r="G90" s="213"/>
      <c r="H90" s="216"/>
      <c r="I90" s="93">
        <v>94</v>
      </c>
      <c r="J90" s="93">
        <v>94</v>
      </c>
      <c r="K90" s="90">
        <f t="shared" si="10"/>
        <v>0</v>
      </c>
      <c r="L90" s="77"/>
      <c r="M90" s="93">
        <v>94</v>
      </c>
      <c r="N90" s="26"/>
      <c r="O90" s="26"/>
      <c r="P90" s="26"/>
      <c r="Q90" s="11"/>
      <c r="R90" s="1"/>
      <c r="S90" s="1"/>
      <c r="T90" s="1"/>
      <c r="U90" s="12"/>
      <c r="V90" s="1"/>
      <c r="W90" s="1"/>
      <c r="X90" s="1"/>
      <c r="Y90" s="1"/>
      <c r="Z90" s="1"/>
    </row>
    <row r="91" spans="1:26" ht="51" hidden="1" customHeight="1" outlineLevel="1">
      <c r="A91" s="84" t="s">
        <v>236</v>
      </c>
      <c r="B91" s="227"/>
      <c r="C91" s="125" t="s">
        <v>553</v>
      </c>
      <c r="D91" s="86" t="s">
        <v>36</v>
      </c>
      <c r="E91" s="87">
        <v>1</v>
      </c>
      <c r="F91" s="88">
        <v>1</v>
      </c>
      <c r="G91" s="213"/>
      <c r="H91" s="216"/>
      <c r="I91" s="93">
        <v>94</v>
      </c>
      <c r="J91" s="93">
        <v>94</v>
      </c>
      <c r="K91" s="90">
        <f t="shared" si="10"/>
        <v>0</v>
      </c>
      <c r="L91" s="77"/>
      <c r="M91" s="93">
        <v>94</v>
      </c>
      <c r="N91" s="26"/>
      <c r="O91" s="26"/>
      <c r="P91" s="26"/>
      <c r="Q91" s="11"/>
      <c r="R91" s="1"/>
      <c r="S91" s="1"/>
      <c r="T91" s="1"/>
      <c r="U91" s="12"/>
      <c r="V91" s="1"/>
      <c r="W91" s="1"/>
      <c r="X91" s="1"/>
      <c r="Y91" s="1"/>
      <c r="Z91" s="1"/>
    </row>
    <row r="92" spans="1:26" ht="38.25" hidden="1" customHeight="1" outlineLevel="1">
      <c r="A92" s="84" t="s">
        <v>237</v>
      </c>
      <c r="B92" s="227"/>
      <c r="C92" s="85" t="s">
        <v>554</v>
      </c>
      <c r="D92" s="86" t="s">
        <v>36</v>
      </c>
      <c r="E92" s="88">
        <v>1</v>
      </c>
      <c r="F92" s="87">
        <v>1</v>
      </c>
      <c r="G92" s="213"/>
      <c r="H92" s="216"/>
      <c r="I92" s="93">
        <v>100</v>
      </c>
      <c r="J92" s="93">
        <v>100</v>
      </c>
      <c r="K92" s="90">
        <f t="shared" si="10"/>
        <v>0</v>
      </c>
      <c r="L92" s="77"/>
      <c r="M92" s="93">
        <v>100</v>
      </c>
      <c r="N92" s="26"/>
      <c r="O92" s="26"/>
      <c r="P92" s="26"/>
      <c r="Q92" s="11"/>
      <c r="R92" s="1"/>
      <c r="S92" s="1"/>
      <c r="T92" s="1"/>
      <c r="U92" s="12"/>
      <c r="V92" s="1"/>
      <c r="W92" s="1"/>
      <c r="X92" s="1"/>
      <c r="Y92" s="1"/>
      <c r="Z92" s="1"/>
    </row>
    <row r="93" spans="1:26" ht="51" hidden="1" customHeight="1" outlineLevel="1">
      <c r="A93" s="84" t="s">
        <v>238</v>
      </c>
      <c r="B93" s="227"/>
      <c r="C93" s="98" t="s">
        <v>555</v>
      </c>
      <c r="D93" s="86" t="s">
        <v>36</v>
      </c>
      <c r="E93" s="88">
        <v>1</v>
      </c>
      <c r="F93" s="87">
        <v>1</v>
      </c>
      <c r="G93" s="213"/>
      <c r="H93" s="216"/>
      <c r="I93" s="93">
        <v>100</v>
      </c>
      <c r="J93" s="93">
        <v>100</v>
      </c>
      <c r="K93" s="90">
        <f t="shared" si="10"/>
        <v>0</v>
      </c>
      <c r="L93" s="77"/>
      <c r="M93" s="93">
        <v>100</v>
      </c>
      <c r="N93" s="26"/>
      <c r="O93" s="26"/>
      <c r="P93" s="26"/>
      <c r="Q93" s="11"/>
      <c r="R93" s="1"/>
      <c r="S93" s="1"/>
      <c r="T93" s="1"/>
      <c r="U93" s="12"/>
      <c r="V93" s="1"/>
      <c r="W93" s="1"/>
      <c r="X93" s="1"/>
      <c r="Y93" s="1"/>
      <c r="Z93" s="1"/>
    </row>
    <row r="94" spans="1:26" ht="38.25" hidden="1" customHeight="1" outlineLevel="1">
      <c r="A94" s="84" t="s">
        <v>239</v>
      </c>
      <c r="B94" s="227"/>
      <c r="C94" s="125" t="s">
        <v>556</v>
      </c>
      <c r="D94" s="86" t="s">
        <v>36</v>
      </c>
      <c r="E94" s="88">
        <v>1</v>
      </c>
      <c r="F94" s="87">
        <v>1</v>
      </c>
      <c r="G94" s="213"/>
      <c r="H94" s="216"/>
      <c r="I94" s="93">
        <v>100</v>
      </c>
      <c r="J94" s="93">
        <v>100</v>
      </c>
      <c r="K94" s="90">
        <f t="shared" si="10"/>
        <v>0</v>
      </c>
      <c r="L94" s="77"/>
      <c r="M94" s="93">
        <v>100</v>
      </c>
      <c r="N94" s="26"/>
      <c r="O94" s="26"/>
      <c r="P94" s="26"/>
      <c r="Q94" s="11"/>
      <c r="R94" s="1"/>
      <c r="S94" s="1"/>
      <c r="T94" s="1"/>
      <c r="U94" s="12"/>
      <c r="V94" s="1"/>
      <c r="W94" s="1"/>
      <c r="X94" s="1"/>
      <c r="Y94" s="1"/>
      <c r="Z94" s="1"/>
    </row>
    <row r="95" spans="1:26" ht="51" hidden="1" customHeight="1" outlineLevel="1">
      <c r="A95" s="84" t="s">
        <v>240</v>
      </c>
      <c r="B95" s="227"/>
      <c r="C95" s="125" t="s">
        <v>557</v>
      </c>
      <c r="D95" s="86" t="s">
        <v>36</v>
      </c>
      <c r="E95" s="87">
        <v>1</v>
      </c>
      <c r="F95" s="88">
        <v>1</v>
      </c>
      <c r="G95" s="213"/>
      <c r="H95" s="216"/>
      <c r="I95" s="93">
        <v>100</v>
      </c>
      <c r="J95" s="93">
        <v>100</v>
      </c>
      <c r="K95" s="90">
        <f t="shared" si="10"/>
        <v>0</v>
      </c>
      <c r="L95" s="77"/>
      <c r="M95" s="93">
        <v>100</v>
      </c>
      <c r="N95" s="26"/>
      <c r="O95" s="26"/>
      <c r="P95" s="26"/>
      <c r="Q95" s="11"/>
      <c r="R95" s="1"/>
      <c r="S95" s="1"/>
      <c r="T95" s="1"/>
      <c r="U95" s="12"/>
      <c r="V95" s="1"/>
      <c r="W95" s="1"/>
      <c r="X95" s="1"/>
      <c r="Y95" s="1"/>
      <c r="Z95" s="1"/>
    </row>
    <row r="96" spans="1:26" ht="41.25" hidden="1" customHeight="1" outlineLevel="1">
      <c r="A96" s="84" t="s">
        <v>241</v>
      </c>
      <c r="B96" s="227"/>
      <c r="C96" s="125" t="s">
        <v>558</v>
      </c>
      <c r="D96" s="86" t="s">
        <v>36</v>
      </c>
      <c r="E96" s="87">
        <v>1</v>
      </c>
      <c r="F96" s="88">
        <v>1</v>
      </c>
      <c r="G96" s="213"/>
      <c r="H96" s="216"/>
      <c r="I96" s="93">
        <v>100</v>
      </c>
      <c r="J96" s="93">
        <v>100</v>
      </c>
      <c r="K96" s="90">
        <f t="shared" si="10"/>
        <v>0</v>
      </c>
      <c r="L96" s="77"/>
      <c r="M96" s="93">
        <v>100</v>
      </c>
      <c r="N96" s="26"/>
      <c r="O96" s="26"/>
      <c r="P96" s="26"/>
      <c r="Q96" s="11"/>
      <c r="R96" s="1"/>
      <c r="S96" s="1"/>
      <c r="T96" s="1"/>
      <c r="U96" s="12"/>
      <c r="V96" s="1"/>
      <c r="W96" s="1"/>
      <c r="X96" s="1"/>
      <c r="Y96" s="1"/>
      <c r="Z96" s="1"/>
    </row>
    <row r="97" spans="1:26" collapsed="1">
      <c r="A97" s="155" t="s">
        <v>242</v>
      </c>
      <c r="B97" s="227"/>
      <c r="C97" s="128" t="s">
        <v>137</v>
      </c>
      <c r="D97" s="101" t="s">
        <v>36</v>
      </c>
      <c r="E97" s="102">
        <f>SUM(E98:E114)</f>
        <v>17</v>
      </c>
      <c r="F97" s="53">
        <f>SUM(F98:F114)</f>
        <v>17</v>
      </c>
      <c r="G97" s="213"/>
      <c r="H97" s="216"/>
      <c r="I97" s="78">
        <f>SUM(I98:I114)</f>
        <v>3351</v>
      </c>
      <c r="J97" s="78">
        <f>SUM(J98:J114)</f>
        <v>3351</v>
      </c>
      <c r="K97" s="90">
        <f t="shared" si="10"/>
        <v>0</v>
      </c>
      <c r="L97" s="77"/>
      <c r="M97" s="78">
        <f>SUM(M98:M114)</f>
        <v>3351</v>
      </c>
      <c r="N97" s="26"/>
      <c r="O97" s="26"/>
      <c r="P97" s="26"/>
      <c r="Q97" s="11"/>
      <c r="R97" s="1"/>
      <c r="S97" s="1"/>
      <c r="T97" s="1"/>
      <c r="U97" s="12"/>
      <c r="V97" s="1"/>
      <c r="W97" s="1"/>
      <c r="X97" s="1"/>
      <c r="Y97" s="1"/>
      <c r="Z97" s="1"/>
    </row>
    <row r="98" spans="1:26" ht="51" hidden="1" customHeight="1" outlineLevel="1">
      <c r="A98" s="84" t="s">
        <v>243</v>
      </c>
      <c r="B98" s="227"/>
      <c r="C98" s="125" t="s">
        <v>553</v>
      </c>
      <c r="D98" s="86" t="s">
        <v>36</v>
      </c>
      <c r="E98" s="131">
        <v>1</v>
      </c>
      <c r="F98" s="88">
        <v>1</v>
      </c>
      <c r="G98" s="213"/>
      <c r="H98" s="216"/>
      <c r="I98" s="93">
        <v>513</v>
      </c>
      <c r="J98" s="93">
        <v>513</v>
      </c>
      <c r="K98" s="90">
        <f t="shared" si="10"/>
        <v>0</v>
      </c>
      <c r="L98" s="35"/>
      <c r="M98" s="93">
        <v>513</v>
      </c>
      <c r="N98" s="26"/>
      <c r="O98" s="26"/>
      <c r="P98" s="26"/>
      <c r="Q98" s="11"/>
      <c r="R98" s="1"/>
      <c r="S98" s="1"/>
      <c r="T98" s="1"/>
      <c r="U98" s="12"/>
      <c r="V98" s="1"/>
      <c r="W98" s="1"/>
      <c r="X98" s="1"/>
      <c r="Y98" s="1"/>
      <c r="Z98" s="1"/>
    </row>
    <row r="99" spans="1:26" ht="39" hidden="1" customHeight="1" outlineLevel="1">
      <c r="A99" s="84" t="s">
        <v>244</v>
      </c>
      <c r="B99" s="227"/>
      <c r="C99" s="125" t="s">
        <v>558</v>
      </c>
      <c r="D99" s="86" t="s">
        <v>36</v>
      </c>
      <c r="E99" s="131">
        <v>1</v>
      </c>
      <c r="F99" s="88">
        <v>1</v>
      </c>
      <c r="G99" s="213"/>
      <c r="H99" s="216"/>
      <c r="I99" s="93">
        <v>257</v>
      </c>
      <c r="J99" s="93">
        <v>257</v>
      </c>
      <c r="K99" s="90">
        <f t="shared" si="10"/>
        <v>0</v>
      </c>
      <c r="L99" s="129"/>
      <c r="M99" s="93">
        <v>257</v>
      </c>
      <c r="N99" s="26"/>
      <c r="O99" s="26"/>
      <c r="P99" s="26"/>
      <c r="Q99" s="11"/>
      <c r="R99" s="1"/>
      <c r="S99" s="1"/>
      <c r="T99" s="1"/>
      <c r="U99" s="12"/>
      <c r="V99" s="1"/>
      <c r="W99" s="1"/>
      <c r="X99" s="1"/>
      <c r="Y99" s="1"/>
      <c r="Z99" s="1"/>
    </row>
    <row r="100" spans="1:26" ht="38.25" hidden="1" customHeight="1" outlineLevel="1">
      <c r="A100" s="84" t="s">
        <v>245</v>
      </c>
      <c r="B100" s="227"/>
      <c r="C100" s="125" t="s">
        <v>552</v>
      </c>
      <c r="D100" s="86" t="s">
        <v>36</v>
      </c>
      <c r="E100" s="131">
        <v>1</v>
      </c>
      <c r="F100" s="88">
        <v>1</v>
      </c>
      <c r="G100" s="213"/>
      <c r="H100" s="216"/>
      <c r="I100" s="93">
        <v>154</v>
      </c>
      <c r="J100" s="93">
        <v>154</v>
      </c>
      <c r="K100" s="90">
        <f t="shared" si="10"/>
        <v>0</v>
      </c>
      <c r="L100" s="77"/>
      <c r="M100" s="93">
        <v>154</v>
      </c>
      <c r="N100" s="26"/>
      <c r="O100" s="26"/>
      <c r="P100" s="26"/>
      <c r="Q100" s="11"/>
      <c r="R100" s="1"/>
      <c r="S100" s="1"/>
      <c r="T100" s="1"/>
      <c r="U100" s="12"/>
      <c r="V100" s="1"/>
      <c r="W100" s="1"/>
      <c r="X100" s="1"/>
      <c r="Y100" s="1"/>
      <c r="Z100" s="1"/>
    </row>
    <row r="101" spans="1:26" ht="38.25" hidden="1" customHeight="1" outlineLevel="1">
      <c r="A101" s="84" t="s">
        <v>246</v>
      </c>
      <c r="B101" s="227"/>
      <c r="C101" s="125" t="s">
        <v>559</v>
      </c>
      <c r="D101" s="86" t="s">
        <v>36</v>
      </c>
      <c r="E101" s="131">
        <v>1</v>
      </c>
      <c r="F101" s="88">
        <v>1</v>
      </c>
      <c r="G101" s="213"/>
      <c r="H101" s="216"/>
      <c r="I101" s="93">
        <v>51</v>
      </c>
      <c r="J101" s="93">
        <v>51</v>
      </c>
      <c r="K101" s="90">
        <f t="shared" si="10"/>
        <v>0</v>
      </c>
      <c r="L101" s="77"/>
      <c r="M101" s="93">
        <v>51</v>
      </c>
      <c r="N101" s="26"/>
      <c r="O101" s="26"/>
      <c r="P101" s="26"/>
      <c r="Q101" s="11"/>
      <c r="R101" s="1"/>
      <c r="S101" s="1"/>
      <c r="T101" s="1"/>
      <c r="U101" s="12"/>
      <c r="V101" s="1"/>
      <c r="W101" s="1"/>
      <c r="X101" s="1"/>
      <c r="Y101" s="1"/>
      <c r="Z101" s="1"/>
    </row>
    <row r="102" spans="1:26" ht="51" hidden="1" customHeight="1" outlineLevel="1">
      <c r="A102" s="84" t="s">
        <v>247</v>
      </c>
      <c r="B102" s="227"/>
      <c r="C102" s="125" t="s">
        <v>557</v>
      </c>
      <c r="D102" s="86" t="s">
        <v>36</v>
      </c>
      <c r="E102" s="131">
        <v>1</v>
      </c>
      <c r="F102" s="87">
        <v>1</v>
      </c>
      <c r="G102" s="213"/>
      <c r="H102" s="216"/>
      <c r="I102" s="93">
        <v>124</v>
      </c>
      <c r="J102" s="93">
        <v>124</v>
      </c>
      <c r="K102" s="90">
        <f t="shared" si="10"/>
        <v>0</v>
      </c>
      <c r="L102" s="77"/>
      <c r="M102" s="93">
        <v>124</v>
      </c>
      <c r="N102" s="26"/>
      <c r="O102" s="26"/>
      <c r="P102" s="26"/>
      <c r="Q102" s="11"/>
      <c r="R102" s="1"/>
      <c r="S102" s="1"/>
      <c r="T102" s="1"/>
      <c r="U102" s="12"/>
      <c r="V102" s="1"/>
      <c r="W102" s="1"/>
      <c r="X102" s="1"/>
      <c r="Y102" s="1"/>
      <c r="Z102" s="1"/>
    </row>
    <row r="103" spans="1:26" ht="38.25" hidden="1" customHeight="1" outlineLevel="1">
      <c r="A103" s="84" t="s">
        <v>248</v>
      </c>
      <c r="B103" s="227"/>
      <c r="C103" s="125" t="s">
        <v>551</v>
      </c>
      <c r="D103" s="86" t="s">
        <v>36</v>
      </c>
      <c r="E103" s="131">
        <v>1</v>
      </c>
      <c r="F103" s="87">
        <v>1</v>
      </c>
      <c r="G103" s="213"/>
      <c r="H103" s="216"/>
      <c r="I103" s="93">
        <v>103</v>
      </c>
      <c r="J103" s="93">
        <v>103</v>
      </c>
      <c r="K103" s="90">
        <f t="shared" si="10"/>
        <v>0</v>
      </c>
      <c r="L103" s="77"/>
      <c r="M103" s="93">
        <v>103</v>
      </c>
      <c r="N103" s="26"/>
      <c r="O103" s="26"/>
      <c r="P103" s="26"/>
      <c r="Q103" s="11"/>
      <c r="R103" s="1"/>
      <c r="S103" s="1"/>
      <c r="T103" s="1"/>
      <c r="U103" s="12"/>
      <c r="V103" s="1"/>
      <c r="W103" s="1"/>
      <c r="X103" s="1"/>
      <c r="Y103" s="1"/>
      <c r="Z103" s="1"/>
    </row>
    <row r="104" spans="1:26" ht="38.25" hidden="1" customHeight="1" outlineLevel="1">
      <c r="A104" s="84" t="s">
        <v>249</v>
      </c>
      <c r="B104" s="227"/>
      <c r="C104" s="125" t="s">
        <v>550</v>
      </c>
      <c r="D104" s="86" t="s">
        <v>36</v>
      </c>
      <c r="E104" s="131">
        <v>1</v>
      </c>
      <c r="F104" s="87">
        <v>1</v>
      </c>
      <c r="G104" s="213"/>
      <c r="H104" s="216"/>
      <c r="I104" s="93">
        <v>197</v>
      </c>
      <c r="J104" s="93">
        <v>197</v>
      </c>
      <c r="K104" s="90">
        <f t="shared" si="10"/>
        <v>0</v>
      </c>
      <c r="L104" s="77"/>
      <c r="M104" s="93">
        <v>197</v>
      </c>
      <c r="N104" s="26"/>
      <c r="O104" s="26"/>
      <c r="P104" s="26"/>
      <c r="Q104" s="11"/>
      <c r="R104" s="1"/>
      <c r="S104" s="1"/>
      <c r="T104" s="1"/>
      <c r="U104" s="12"/>
      <c r="V104" s="1"/>
      <c r="W104" s="1"/>
      <c r="X104" s="1"/>
      <c r="Y104" s="1"/>
      <c r="Z104" s="1"/>
    </row>
    <row r="105" spans="1:26" ht="38.25" hidden="1" customHeight="1" outlineLevel="1">
      <c r="A105" s="84" t="s">
        <v>250</v>
      </c>
      <c r="B105" s="227"/>
      <c r="C105" s="125" t="s">
        <v>549</v>
      </c>
      <c r="D105" s="86" t="s">
        <v>36</v>
      </c>
      <c r="E105" s="131">
        <v>1</v>
      </c>
      <c r="F105" s="87">
        <v>1</v>
      </c>
      <c r="G105" s="213"/>
      <c r="H105" s="216"/>
      <c r="I105" s="93">
        <v>103</v>
      </c>
      <c r="J105" s="93">
        <v>103</v>
      </c>
      <c r="K105" s="90">
        <f t="shared" si="10"/>
        <v>0</v>
      </c>
      <c r="L105" s="77"/>
      <c r="M105" s="93">
        <v>103</v>
      </c>
      <c r="N105" s="26"/>
      <c r="O105" s="26"/>
      <c r="P105" s="26"/>
      <c r="Q105" s="11"/>
      <c r="R105" s="1"/>
      <c r="S105" s="1"/>
      <c r="T105" s="1"/>
      <c r="U105" s="12"/>
      <c r="V105" s="1"/>
      <c r="W105" s="1"/>
      <c r="X105" s="1"/>
      <c r="Y105" s="1"/>
      <c r="Z105" s="1"/>
    </row>
    <row r="106" spans="1:26" ht="38.25" hidden="1" customHeight="1" outlineLevel="1">
      <c r="A106" s="84" t="s">
        <v>251</v>
      </c>
      <c r="B106" s="227"/>
      <c r="C106" s="125" t="s">
        <v>556</v>
      </c>
      <c r="D106" s="86" t="s">
        <v>36</v>
      </c>
      <c r="E106" s="131">
        <v>1</v>
      </c>
      <c r="F106" s="87">
        <v>1</v>
      </c>
      <c r="G106" s="213"/>
      <c r="H106" s="216"/>
      <c r="I106" s="93">
        <v>105</v>
      </c>
      <c r="J106" s="93">
        <v>105</v>
      </c>
      <c r="K106" s="90">
        <f t="shared" si="10"/>
        <v>0</v>
      </c>
      <c r="L106" s="77"/>
      <c r="M106" s="93">
        <v>105</v>
      </c>
      <c r="N106" s="26"/>
      <c r="O106" s="26"/>
      <c r="P106" s="26"/>
      <c r="Q106" s="11"/>
      <c r="R106" s="1"/>
      <c r="S106" s="1"/>
      <c r="T106" s="1"/>
      <c r="U106" s="12"/>
      <c r="V106" s="1"/>
      <c r="W106" s="1"/>
      <c r="X106" s="1"/>
      <c r="Y106" s="1"/>
      <c r="Z106" s="1"/>
    </row>
    <row r="107" spans="1:26" ht="38.25" hidden="1" customHeight="1" outlineLevel="1">
      <c r="A107" s="84" t="s">
        <v>252</v>
      </c>
      <c r="B107" s="227"/>
      <c r="C107" s="125" t="s">
        <v>560</v>
      </c>
      <c r="D107" s="86" t="s">
        <v>36</v>
      </c>
      <c r="E107" s="131">
        <v>1</v>
      </c>
      <c r="F107" s="87">
        <v>1</v>
      </c>
      <c r="G107" s="213"/>
      <c r="H107" s="216"/>
      <c r="I107" s="93">
        <v>205</v>
      </c>
      <c r="J107" s="93">
        <v>205</v>
      </c>
      <c r="K107" s="90">
        <f t="shared" si="10"/>
        <v>0</v>
      </c>
      <c r="L107" s="77"/>
      <c r="M107" s="93">
        <v>205</v>
      </c>
      <c r="N107" s="26"/>
      <c r="O107" s="26"/>
      <c r="P107" s="26"/>
      <c r="Q107" s="11"/>
      <c r="R107" s="1"/>
      <c r="S107" s="1"/>
      <c r="T107" s="1"/>
      <c r="U107" s="12"/>
      <c r="V107" s="1"/>
      <c r="W107" s="1"/>
      <c r="X107" s="1"/>
      <c r="Y107" s="1"/>
      <c r="Z107" s="1"/>
    </row>
    <row r="108" spans="1:26" ht="38.25" hidden="1" customHeight="1" outlineLevel="1">
      <c r="A108" s="84" t="s">
        <v>253</v>
      </c>
      <c r="B108" s="227"/>
      <c r="C108" s="125" t="s">
        <v>561</v>
      </c>
      <c r="D108" s="86" t="s">
        <v>36</v>
      </c>
      <c r="E108" s="131">
        <v>1</v>
      </c>
      <c r="F108" s="87">
        <v>1</v>
      </c>
      <c r="G108" s="213"/>
      <c r="H108" s="216"/>
      <c r="I108" s="93">
        <v>308</v>
      </c>
      <c r="J108" s="93">
        <v>308</v>
      </c>
      <c r="K108" s="90">
        <f t="shared" si="10"/>
        <v>0</v>
      </c>
      <c r="L108" s="77"/>
      <c r="M108" s="93">
        <v>308</v>
      </c>
      <c r="N108" s="26"/>
      <c r="O108" s="26"/>
      <c r="P108" s="26"/>
      <c r="Q108" s="11"/>
      <c r="R108" s="1"/>
      <c r="S108" s="1"/>
      <c r="T108" s="1"/>
      <c r="U108" s="12"/>
      <c r="V108" s="1"/>
      <c r="W108" s="1"/>
      <c r="X108" s="1"/>
      <c r="Y108" s="1"/>
      <c r="Z108" s="1"/>
    </row>
    <row r="109" spans="1:26" ht="38.25" hidden="1" customHeight="1" outlineLevel="1">
      <c r="A109" s="84" t="s">
        <v>254</v>
      </c>
      <c r="B109" s="227"/>
      <c r="C109" s="125" t="s">
        <v>548</v>
      </c>
      <c r="D109" s="86" t="s">
        <v>36</v>
      </c>
      <c r="E109" s="131">
        <v>1</v>
      </c>
      <c r="F109" s="87">
        <v>1</v>
      </c>
      <c r="G109" s="213"/>
      <c r="H109" s="216"/>
      <c r="I109" s="93">
        <v>308</v>
      </c>
      <c r="J109" s="93">
        <v>308</v>
      </c>
      <c r="K109" s="90">
        <f t="shared" si="10"/>
        <v>0</v>
      </c>
      <c r="L109" s="77"/>
      <c r="M109" s="93">
        <v>308</v>
      </c>
      <c r="N109" s="26"/>
      <c r="O109" s="26"/>
      <c r="P109" s="26"/>
      <c r="Q109" s="11"/>
      <c r="R109" s="1"/>
      <c r="S109" s="1"/>
      <c r="T109" s="1"/>
      <c r="U109" s="12"/>
      <c r="V109" s="1"/>
      <c r="W109" s="1"/>
      <c r="X109" s="1"/>
      <c r="Y109" s="1"/>
      <c r="Z109" s="1"/>
    </row>
    <row r="110" spans="1:26" ht="38.25" hidden="1" customHeight="1" outlineLevel="1">
      <c r="A110" s="84" t="s">
        <v>255</v>
      </c>
      <c r="B110" s="227"/>
      <c r="C110" s="125" t="s">
        <v>562</v>
      </c>
      <c r="D110" s="86" t="s">
        <v>36</v>
      </c>
      <c r="E110" s="131">
        <v>1</v>
      </c>
      <c r="F110" s="88">
        <v>1</v>
      </c>
      <c r="G110" s="213"/>
      <c r="H110" s="216"/>
      <c r="I110" s="93">
        <v>205</v>
      </c>
      <c r="J110" s="93">
        <v>205</v>
      </c>
      <c r="K110" s="90">
        <f t="shared" si="10"/>
        <v>0</v>
      </c>
      <c r="L110" s="77"/>
      <c r="M110" s="93">
        <v>205</v>
      </c>
      <c r="N110" s="26"/>
      <c r="O110" s="26"/>
      <c r="P110" s="26"/>
      <c r="Q110" s="11"/>
      <c r="R110" s="1"/>
      <c r="S110" s="1"/>
      <c r="T110" s="1"/>
      <c r="U110" s="12"/>
      <c r="V110" s="1"/>
      <c r="W110" s="1"/>
      <c r="X110" s="1"/>
      <c r="Y110" s="1"/>
      <c r="Z110" s="1"/>
    </row>
    <row r="111" spans="1:26" ht="51" hidden="1" customHeight="1" outlineLevel="1">
      <c r="A111" s="84" t="s">
        <v>256</v>
      </c>
      <c r="B111" s="227"/>
      <c r="C111" s="98" t="s">
        <v>555</v>
      </c>
      <c r="D111" s="86" t="s">
        <v>36</v>
      </c>
      <c r="E111" s="131">
        <v>1</v>
      </c>
      <c r="F111" s="87">
        <v>1</v>
      </c>
      <c r="G111" s="213"/>
      <c r="H111" s="216"/>
      <c r="I111" s="93">
        <v>205</v>
      </c>
      <c r="J111" s="93">
        <v>205</v>
      </c>
      <c r="K111" s="90">
        <f t="shared" si="10"/>
        <v>0</v>
      </c>
      <c r="L111" s="77"/>
      <c r="M111" s="93">
        <v>205</v>
      </c>
      <c r="N111" s="26"/>
      <c r="O111" s="26"/>
      <c r="P111" s="26"/>
      <c r="Q111" s="11"/>
      <c r="R111" s="1"/>
      <c r="S111" s="1"/>
      <c r="T111" s="1"/>
      <c r="U111" s="12"/>
      <c r="V111" s="1"/>
      <c r="W111" s="1"/>
      <c r="X111" s="1"/>
      <c r="Y111" s="1"/>
      <c r="Z111" s="1"/>
    </row>
    <row r="112" spans="1:26" ht="38.25" hidden="1" customHeight="1" outlineLevel="1">
      <c r="A112" s="84" t="s">
        <v>257</v>
      </c>
      <c r="B112" s="227"/>
      <c r="C112" s="85" t="s">
        <v>554</v>
      </c>
      <c r="D112" s="86" t="s">
        <v>36</v>
      </c>
      <c r="E112" s="131">
        <v>1</v>
      </c>
      <c r="F112" s="87">
        <v>1</v>
      </c>
      <c r="G112" s="213"/>
      <c r="H112" s="216"/>
      <c r="I112" s="93">
        <v>205</v>
      </c>
      <c r="J112" s="93">
        <v>205</v>
      </c>
      <c r="K112" s="90">
        <f t="shared" si="10"/>
        <v>0</v>
      </c>
      <c r="L112" s="77"/>
      <c r="M112" s="93">
        <v>205</v>
      </c>
      <c r="N112" s="26"/>
      <c r="O112" s="26"/>
      <c r="P112" s="26"/>
      <c r="Q112" s="11"/>
      <c r="R112" s="1"/>
      <c r="S112" s="1"/>
      <c r="T112" s="1"/>
      <c r="U112" s="12"/>
      <c r="V112" s="1"/>
      <c r="W112" s="1"/>
      <c r="X112" s="1"/>
      <c r="Y112" s="1"/>
      <c r="Z112" s="1"/>
    </row>
    <row r="113" spans="1:26" ht="51" hidden="1" customHeight="1" outlineLevel="1">
      <c r="A113" s="84" t="s">
        <v>258</v>
      </c>
      <c r="B113" s="227"/>
      <c r="C113" s="98" t="s">
        <v>563</v>
      </c>
      <c r="D113" s="86" t="s">
        <v>36</v>
      </c>
      <c r="E113" s="131">
        <v>1</v>
      </c>
      <c r="F113" s="87">
        <v>1</v>
      </c>
      <c r="G113" s="213"/>
      <c r="H113" s="216"/>
      <c r="I113" s="93">
        <v>103</v>
      </c>
      <c r="J113" s="93">
        <v>103</v>
      </c>
      <c r="K113" s="90">
        <f t="shared" si="10"/>
        <v>0</v>
      </c>
      <c r="L113" s="77"/>
      <c r="M113" s="93">
        <v>103</v>
      </c>
      <c r="N113" s="26"/>
      <c r="O113" s="26"/>
      <c r="P113" s="26"/>
      <c r="Q113" s="11"/>
      <c r="R113" s="1"/>
      <c r="S113" s="1"/>
      <c r="T113" s="1"/>
      <c r="U113" s="12"/>
      <c r="V113" s="1"/>
      <c r="W113" s="1"/>
      <c r="X113" s="1"/>
      <c r="Y113" s="1"/>
      <c r="Z113" s="1"/>
    </row>
    <row r="114" spans="1:26" ht="51" hidden="1" customHeight="1" outlineLevel="1">
      <c r="A114" s="84" t="s">
        <v>259</v>
      </c>
      <c r="B114" s="227"/>
      <c r="C114" s="98" t="s">
        <v>547</v>
      </c>
      <c r="D114" s="86" t="s">
        <v>36</v>
      </c>
      <c r="E114" s="131">
        <v>1</v>
      </c>
      <c r="F114" s="87">
        <v>1</v>
      </c>
      <c r="G114" s="213"/>
      <c r="H114" s="216"/>
      <c r="I114" s="93">
        <v>205</v>
      </c>
      <c r="J114" s="93">
        <v>205</v>
      </c>
      <c r="K114" s="90">
        <f t="shared" si="10"/>
        <v>0</v>
      </c>
      <c r="L114" s="77"/>
      <c r="M114" s="93">
        <v>205</v>
      </c>
      <c r="N114" s="26"/>
      <c r="O114" s="26"/>
      <c r="P114" s="26"/>
      <c r="Q114" s="11"/>
      <c r="R114" s="1"/>
      <c r="S114" s="1"/>
      <c r="T114" s="1"/>
      <c r="U114" s="12"/>
      <c r="V114" s="1"/>
      <c r="W114" s="1"/>
      <c r="X114" s="1"/>
      <c r="Y114" s="1"/>
      <c r="Z114" s="1"/>
    </row>
    <row r="115" spans="1:26" ht="18" customHeight="1" collapsed="1">
      <c r="A115" s="155" t="s">
        <v>260</v>
      </c>
      <c r="B115" s="227"/>
      <c r="C115" s="128" t="s">
        <v>138</v>
      </c>
      <c r="D115" s="101" t="s">
        <v>36</v>
      </c>
      <c r="E115" s="102">
        <f>SUM(E116:E133)</f>
        <v>18</v>
      </c>
      <c r="F115" s="53">
        <f>SUM(F116:F133)</f>
        <v>18</v>
      </c>
      <c r="G115" s="213"/>
      <c r="H115" s="216"/>
      <c r="I115" s="78">
        <f>SUM(I116:I133)</f>
        <v>2556</v>
      </c>
      <c r="J115" s="78">
        <f>SUM(J116:J133)</f>
        <v>2556</v>
      </c>
      <c r="K115" s="90">
        <f t="shared" si="10"/>
        <v>0</v>
      </c>
      <c r="L115" s="77"/>
      <c r="M115" s="78">
        <f>SUM(M116:M133)</f>
        <v>2556</v>
      </c>
      <c r="N115" s="26"/>
      <c r="O115" s="26"/>
      <c r="P115" s="26"/>
      <c r="Q115" s="11"/>
      <c r="R115" s="1"/>
      <c r="S115" s="1"/>
      <c r="T115" s="1"/>
      <c r="U115" s="12"/>
      <c r="V115" s="1"/>
      <c r="W115" s="1"/>
      <c r="X115" s="1"/>
      <c r="Y115" s="1"/>
      <c r="Z115" s="1"/>
    </row>
    <row r="116" spans="1:26" ht="38.25" hidden="1" customHeight="1" outlineLevel="1">
      <c r="A116" s="84" t="s">
        <v>261</v>
      </c>
      <c r="B116" s="227"/>
      <c r="C116" s="125" t="s">
        <v>564</v>
      </c>
      <c r="D116" s="86" t="s">
        <v>36</v>
      </c>
      <c r="E116" s="131">
        <v>1</v>
      </c>
      <c r="F116" s="87">
        <v>1</v>
      </c>
      <c r="G116" s="213"/>
      <c r="H116" s="216"/>
      <c r="I116" s="93">
        <v>87</v>
      </c>
      <c r="J116" s="93">
        <v>87</v>
      </c>
      <c r="K116" s="90">
        <f t="shared" si="10"/>
        <v>0</v>
      </c>
      <c r="L116" s="77"/>
      <c r="M116" s="93">
        <v>87</v>
      </c>
      <c r="N116" s="26"/>
      <c r="O116" s="26"/>
      <c r="P116" s="26"/>
      <c r="Q116" s="11"/>
      <c r="R116" s="1"/>
      <c r="S116" s="1"/>
      <c r="T116" s="1"/>
      <c r="U116" s="12"/>
      <c r="V116" s="1"/>
      <c r="W116" s="1"/>
      <c r="X116" s="1"/>
      <c r="Y116" s="1"/>
      <c r="Z116" s="1"/>
    </row>
    <row r="117" spans="1:26" ht="38.25" hidden="1" customHeight="1" outlineLevel="1">
      <c r="A117" s="84" t="s">
        <v>262</v>
      </c>
      <c r="B117" s="227"/>
      <c r="C117" s="85" t="s">
        <v>554</v>
      </c>
      <c r="D117" s="86" t="s">
        <v>36</v>
      </c>
      <c r="E117" s="131">
        <v>1</v>
      </c>
      <c r="F117" s="87">
        <v>1</v>
      </c>
      <c r="G117" s="213"/>
      <c r="H117" s="216"/>
      <c r="I117" s="93">
        <v>147</v>
      </c>
      <c r="J117" s="93">
        <v>147</v>
      </c>
      <c r="K117" s="90">
        <f t="shared" si="10"/>
        <v>0</v>
      </c>
      <c r="L117" s="77"/>
      <c r="M117" s="93">
        <v>147</v>
      </c>
      <c r="N117" s="26"/>
      <c r="O117" s="26"/>
      <c r="P117" s="26"/>
      <c r="Q117" s="11"/>
      <c r="R117" s="1"/>
      <c r="S117" s="1"/>
      <c r="T117" s="1"/>
      <c r="U117" s="12"/>
      <c r="V117" s="1"/>
      <c r="W117" s="1"/>
      <c r="X117" s="1"/>
      <c r="Y117" s="1"/>
      <c r="Z117" s="1"/>
    </row>
    <row r="118" spans="1:26" ht="51" hidden="1" customHeight="1" outlineLevel="1">
      <c r="A118" s="84" t="s">
        <v>263</v>
      </c>
      <c r="B118" s="227"/>
      <c r="C118" s="98" t="s">
        <v>555</v>
      </c>
      <c r="D118" s="86" t="s">
        <v>36</v>
      </c>
      <c r="E118" s="131">
        <v>1</v>
      </c>
      <c r="F118" s="87">
        <v>1</v>
      </c>
      <c r="G118" s="213"/>
      <c r="H118" s="216"/>
      <c r="I118" s="93">
        <v>143</v>
      </c>
      <c r="J118" s="93">
        <v>143</v>
      </c>
      <c r="K118" s="90">
        <f t="shared" si="10"/>
        <v>0</v>
      </c>
      <c r="L118" s="35"/>
      <c r="M118" s="93">
        <v>143</v>
      </c>
      <c r="N118" s="26"/>
      <c r="O118" s="26"/>
      <c r="P118" s="26"/>
      <c r="Q118" s="11"/>
      <c r="R118" s="1"/>
      <c r="S118" s="1"/>
      <c r="T118" s="1"/>
      <c r="U118" s="12"/>
      <c r="V118" s="1"/>
      <c r="W118" s="1"/>
      <c r="X118" s="1"/>
      <c r="Y118" s="1"/>
      <c r="Z118" s="1"/>
    </row>
    <row r="119" spans="1:26" ht="51" hidden="1" customHeight="1" outlineLevel="1">
      <c r="A119" s="84" t="s">
        <v>264</v>
      </c>
      <c r="B119" s="227"/>
      <c r="C119" s="125" t="s">
        <v>557</v>
      </c>
      <c r="D119" s="86" t="s">
        <v>36</v>
      </c>
      <c r="E119" s="131">
        <v>1</v>
      </c>
      <c r="F119" s="87">
        <v>1</v>
      </c>
      <c r="G119" s="213"/>
      <c r="H119" s="216"/>
      <c r="I119" s="93">
        <v>96</v>
      </c>
      <c r="J119" s="93">
        <v>96</v>
      </c>
      <c r="K119" s="90">
        <f t="shared" si="10"/>
        <v>0</v>
      </c>
      <c r="L119" s="129"/>
      <c r="M119" s="93">
        <v>96</v>
      </c>
      <c r="N119" s="26"/>
      <c r="O119" s="26"/>
      <c r="P119" s="26"/>
      <c r="Q119" s="11"/>
      <c r="R119" s="1"/>
      <c r="S119" s="1"/>
      <c r="T119" s="1"/>
      <c r="U119" s="12"/>
      <c r="V119" s="1"/>
      <c r="W119" s="1"/>
      <c r="X119" s="1"/>
      <c r="Y119" s="1"/>
      <c r="Z119" s="1"/>
    </row>
    <row r="120" spans="1:26" ht="38.25" hidden="1" customHeight="1" outlineLevel="1">
      <c r="A120" s="84" t="s">
        <v>265</v>
      </c>
      <c r="B120" s="227"/>
      <c r="C120" s="125" t="s">
        <v>556</v>
      </c>
      <c r="D120" s="86" t="s">
        <v>36</v>
      </c>
      <c r="E120" s="131">
        <v>1</v>
      </c>
      <c r="F120" s="87">
        <v>1</v>
      </c>
      <c r="G120" s="213"/>
      <c r="H120" s="216"/>
      <c r="I120" s="93">
        <v>115</v>
      </c>
      <c r="J120" s="93">
        <v>115</v>
      </c>
      <c r="K120" s="90">
        <f t="shared" si="10"/>
        <v>0</v>
      </c>
      <c r="L120" s="77"/>
      <c r="M120" s="93">
        <v>115</v>
      </c>
      <c r="N120" s="26"/>
      <c r="O120" s="26"/>
      <c r="P120" s="26"/>
      <c r="Q120" s="11"/>
      <c r="R120" s="1"/>
      <c r="S120" s="1"/>
      <c r="T120" s="1"/>
      <c r="U120" s="12"/>
      <c r="V120" s="1"/>
      <c r="W120" s="1"/>
      <c r="X120" s="1"/>
      <c r="Y120" s="1"/>
      <c r="Z120" s="1"/>
    </row>
    <row r="121" spans="1:26" ht="38.25" hidden="1" customHeight="1" outlineLevel="1">
      <c r="A121" s="84" t="s">
        <v>266</v>
      </c>
      <c r="B121" s="227"/>
      <c r="C121" s="125" t="s">
        <v>548</v>
      </c>
      <c r="D121" s="86" t="s">
        <v>36</v>
      </c>
      <c r="E121" s="131">
        <v>1</v>
      </c>
      <c r="F121" s="87">
        <v>1</v>
      </c>
      <c r="G121" s="213"/>
      <c r="H121" s="216"/>
      <c r="I121" s="93">
        <v>222</v>
      </c>
      <c r="J121" s="93">
        <v>222</v>
      </c>
      <c r="K121" s="90">
        <f t="shared" si="10"/>
        <v>0</v>
      </c>
      <c r="L121" s="77"/>
      <c r="M121" s="93">
        <v>222</v>
      </c>
      <c r="N121" s="26"/>
      <c r="O121" s="26"/>
      <c r="P121" s="26"/>
      <c r="Q121" s="11"/>
      <c r="R121" s="1"/>
      <c r="S121" s="1"/>
      <c r="T121" s="1"/>
      <c r="U121" s="12"/>
      <c r="V121" s="1"/>
      <c r="W121" s="1"/>
      <c r="X121" s="1"/>
      <c r="Y121" s="1"/>
      <c r="Z121" s="1"/>
    </row>
    <row r="122" spans="1:26" ht="38.25" hidden="1" customHeight="1" outlineLevel="1">
      <c r="A122" s="84" t="s">
        <v>267</v>
      </c>
      <c r="B122" s="227"/>
      <c r="C122" s="125" t="s">
        <v>551</v>
      </c>
      <c r="D122" s="86" t="s">
        <v>36</v>
      </c>
      <c r="E122" s="131">
        <v>1</v>
      </c>
      <c r="F122" s="87">
        <v>1</v>
      </c>
      <c r="G122" s="213"/>
      <c r="H122" s="216"/>
      <c r="I122" s="93">
        <v>91</v>
      </c>
      <c r="J122" s="93">
        <v>91</v>
      </c>
      <c r="K122" s="90">
        <f t="shared" si="10"/>
        <v>0</v>
      </c>
      <c r="L122" s="77"/>
      <c r="M122" s="93">
        <v>91</v>
      </c>
      <c r="N122" s="26"/>
      <c r="O122" s="26"/>
      <c r="P122" s="26"/>
      <c r="Q122" s="11"/>
      <c r="R122" s="1"/>
      <c r="S122" s="1"/>
      <c r="T122" s="1"/>
      <c r="U122" s="12"/>
      <c r="V122" s="1"/>
      <c r="W122" s="1"/>
      <c r="X122" s="1"/>
      <c r="Y122" s="1"/>
      <c r="Z122" s="1"/>
    </row>
    <row r="123" spans="1:26" ht="38.25" hidden="1" customHeight="1" outlineLevel="1">
      <c r="A123" s="84" t="s">
        <v>268</v>
      </c>
      <c r="B123" s="227"/>
      <c r="C123" s="125" t="s">
        <v>561</v>
      </c>
      <c r="D123" s="86" t="s">
        <v>36</v>
      </c>
      <c r="E123" s="131">
        <v>1</v>
      </c>
      <c r="F123" s="87">
        <v>1</v>
      </c>
      <c r="G123" s="213"/>
      <c r="H123" s="216"/>
      <c r="I123" s="93">
        <v>222</v>
      </c>
      <c r="J123" s="93">
        <v>222</v>
      </c>
      <c r="K123" s="90">
        <f t="shared" si="10"/>
        <v>0</v>
      </c>
      <c r="L123" s="77"/>
      <c r="M123" s="93">
        <v>222</v>
      </c>
      <c r="N123" s="26"/>
      <c r="O123" s="26"/>
      <c r="P123" s="26"/>
      <c r="Q123" s="11"/>
      <c r="R123" s="1"/>
      <c r="S123" s="1"/>
      <c r="T123" s="1"/>
      <c r="U123" s="12"/>
      <c r="V123" s="1"/>
      <c r="W123" s="1"/>
      <c r="X123" s="1"/>
      <c r="Y123" s="1"/>
      <c r="Z123" s="1"/>
    </row>
    <row r="124" spans="1:26" ht="51" hidden="1" customHeight="1" outlineLevel="1">
      <c r="A124" s="84" t="s">
        <v>269</v>
      </c>
      <c r="B124" s="227"/>
      <c r="C124" s="125" t="s">
        <v>553</v>
      </c>
      <c r="D124" s="86" t="s">
        <v>36</v>
      </c>
      <c r="E124" s="131">
        <v>1</v>
      </c>
      <c r="F124" s="88">
        <v>1</v>
      </c>
      <c r="G124" s="213"/>
      <c r="H124" s="216"/>
      <c r="I124" s="93">
        <v>379</v>
      </c>
      <c r="J124" s="93">
        <v>379</v>
      </c>
      <c r="K124" s="90">
        <f t="shared" si="10"/>
        <v>0</v>
      </c>
      <c r="L124" s="77"/>
      <c r="M124" s="93">
        <v>379</v>
      </c>
      <c r="N124" s="26"/>
      <c r="O124" s="26"/>
      <c r="P124" s="26"/>
      <c r="Q124" s="11"/>
      <c r="R124" s="1"/>
      <c r="S124" s="1"/>
      <c r="T124" s="1"/>
      <c r="U124" s="12"/>
      <c r="V124" s="1"/>
      <c r="W124" s="1"/>
      <c r="X124" s="1"/>
      <c r="Y124" s="1"/>
      <c r="Z124" s="1"/>
    </row>
    <row r="125" spans="1:26" ht="38.25" hidden="1" customHeight="1" outlineLevel="1">
      <c r="A125" s="84" t="s">
        <v>270</v>
      </c>
      <c r="B125" s="227"/>
      <c r="C125" s="125" t="s">
        <v>552</v>
      </c>
      <c r="D125" s="86" t="s">
        <v>36</v>
      </c>
      <c r="E125" s="131">
        <v>1</v>
      </c>
      <c r="F125" s="88">
        <v>1</v>
      </c>
      <c r="G125" s="213"/>
      <c r="H125" s="216"/>
      <c r="I125" s="93">
        <v>91</v>
      </c>
      <c r="J125" s="93">
        <v>91</v>
      </c>
      <c r="K125" s="90">
        <f t="shared" si="10"/>
        <v>0</v>
      </c>
      <c r="L125" s="77"/>
      <c r="M125" s="93">
        <v>91</v>
      </c>
      <c r="N125" s="26"/>
      <c r="O125" s="26"/>
      <c r="P125" s="26"/>
      <c r="Q125" s="11"/>
      <c r="R125" s="1"/>
      <c r="S125" s="1"/>
      <c r="T125" s="1"/>
      <c r="U125" s="12"/>
      <c r="V125" s="1"/>
      <c r="W125" s="1"/>
      <c r="X125" s="1"/>
      <c r="Y125" s="1"/>
      <c r="Z125" s="1"/>
    </row>
    <row r="126" spans="1:26" ht="38.25" hidden="1" customHeight="1" outlineLevel="1">
      <c r="A126" s="84" t="s">
        <v>271</v>
      </c>
      <c r="B126" s="227"/>
      <c r="C126" s="125" t="s">
        <v>560</v>
      </c>
      <c r="D126" s="86" t="s">
        <v>36</v>
      </c>
      <c r="E126" s="131">
        <v>1</v>
      </c>
      <c r="F126" s="87">
        <v>1</v>
      </c>
      <c r="G126" s="213"/>
      <c r="H126" s="216"/>
      <c r="I126" s="93">
        <v>158</v>
      </c>
      <c r="J126" s="93">
        <v>158</v>
      </c>
      <c r="K126" s="90">
        <f t="shared" si="10"/>
        <v>0</v>
      </c>
      <c r="L126" s="77"/>
      <c r="M126" s="93">
        <v>158</v>
      </c>
      <c r="N126" s="26"/>
      <c r="O126" s="26"/>
      <c r="P126" s="26"/>
      <c r="Q126" s="11"/>
      <c r="R126" s="1"/>
      <c r="S126" s="1"/>
      <c r="T126" s="1"/>
      <c r="U126" s="12"/>
      <c r="V126" s="1"/>
      <c r="W126" s="1"/>
      <c r="X126" s="1"/>
      <c r="Y126" s="1"/>
      <c r="Z126" s="1"/>
    </row>
    <row r="127" spans="1:26" ht="38.25" hidden="1" customHeight="1" outlineLevel="1">
      <c r="A127" s="84" t="s">
        <v>272</v>
      </c>
      <c r="B127" s="227"/>
      <c r="C127" s="125" t="s">
        <v>562</v>
      </c>
      <c r="D127" s="86" t="s">
        <v>36</v>
      </c>
      <c r="E127" s="131">
        <v>1</v>
      </c>
      <c r="F127" s="88">
        <v>1</v>
      </c>
      <c r="G127" s="213"/>
      <c r="H127" s="216"/>
      <c r="I127" s="93">
        <v>162</v>
      </c>
      <c r="J127" s="93">
        <v>162</v>
      </c>
      <c r="K127" s="90">
        <f t="shared" si="10"/>
        <v>0</v>
      </c>
      <c r="L127" s="77"/>
      <c r="M127" s="93">
        <v>162</v>
      </c>
      <c r="N127" s="26"/>
      <c r="O127" s="26"/>
      <c r="P127" s="26"/>
      <c r="Q127" s="11"/>
      <c r="R127" s="1"/>
      <c r="S127" s="1"/>
      <c r="T127" s="1"/>
      <c r="U127" s="12"/>
      <c r="V127" s="1"/>
      <c r="W127" s="1"/>
      <c r="X127" s="1"/>
      <c r="Y127" s="1"/>
      <c r="Z127" s="1"/>
    </row>
    <row r="128" spans="1:26" ht="42" hidden="1" customHeight="1" outlineLevel="1">
      <c r="A128" s="84" t="s">
        <v>273</v>
      </c>
      <c r="B128" s="227"/>
      <c r="C128" s="125" t="s">
        <v>558</v>
      </c>
      <c r="D128" s="86" t="s">
        <v>36</v>
      </c>
      <c r="E128" s="131">
        <v>1</v>
      </c>
      <c r="F128" s="88">
        <v>1</v>
      </c>
      <c r="G128" s="213"/>
      <c r="H128" s="216"/>
      <c r="I128" s="93">
        <v>188</v>
      </c>
      <c r="J128" s="93">
        <v>188</v>
      </c>
      <c r="K128" s="90">
        <f t="shared" si="10"/>
        <v>0</v>
      </c>
      <c r="L128" s="77"/>
      <c r="M128" s="93">
        <v>188</v>
      </c>
      <c r="N128" s="26"/>
      <c r="O128" s="26"/>
      <c r="P128" s="26"/>
      <c r="Q128" s="11"/>
      <c r="R128" s="1"/>
      <c r="S128" s="1"/>
      <c r="T128" s="1"/>
      <c r="U128" s="12"/>
      <c r="V128" s="1"/>
      <c r="W128" s="1"/>
      <c r="X128" s="1"/>
      <c r="Y128" s="1"/>
      <c r="Z128" s="1"/>
    </row>
    <row r="129" spans="1:26" ht="51" hidden="1" customHeight="1" outlineLevel="1">
      <c r="A129" s="84" t="s">
        <v>274</v>
      </c>
      <c r="B129" s="227"/>
      <c r="C129" s="98" t="s">
        <v>547</v>
      </c>
      <c r="D129" s="86" t="s">
        <v>36</v>
      </c>
      <c r="E129" s="131">
        <v>1</v>
      </c>
      <c r="F129" s="87">
        <v>1</v>
      </c>
      <c r="G129" s="213"/>
      <c r="H129" s="216"/>
      <c r="I129" s="93">
        <v>154</v>
      </c>
      <c r="J129" s="93">
        <v>154</v>
      </c>
      <c r="K129" s="90">
        <f t="shared" si="10"/>
        <v>0</v>
      </c>
      <c r="L129" s="77"/>
      <c r="M129" s="93">
        <v>154</v>
      </c>
      <c r="N129" s="26"/>
      <c r="O129" s="26"/>
      <c r="P129" s="26"/>
      <c r="Q129" s="11"/>
      <c r="R129" s="1"/>
      <c r="S129" s="1"/>
      <c r="T129" s="1"/>
      <c r="U129" s="12"/>
      <c r="V129" s="1"/>
      <c r="W129" s="1"/>
      <c r="X129" s="1"/>
      <c r="Y129" s="1"/>
      <c r="Z129" s="1"/>
    </row>
    <row r="130" spans="1:26" ht="51" hidden="1" customHeight="1" outlineLevel="1">
      <c r="A130" s="84" t="s">
        <v>275</v>
      </c>
      <c r="B130" s="227"/>
      <c r="C130" s="98" t="s">
        <v>563</v>
      </c>
      <c r="D130" s="86" t="s">
        <v>36</v>
      </c>
      <c r="E130" s="131">
        <v>1</v>
      </c>
      <c r="F130" s="87">
        <v>1</v>
      </c>
      <c r="G130" s="213"/>
      <c r="H130" s="216"/>
      <c r="I130" s="93">
        <v>66</v>
      </c>
      <c r="J130" s="93">
        <v>66</v>
      </c>
      <c r="K130" s="90">
        <f t="shared" si="10"/>
        <v>0</v>
      </c>
      <c r="L130" s="77"/>
      <c r="M130" s="93">
        <v>66</v>
      </c>
      <c r="N130" s="26"/>
      <c r="O130" s="26"/>
      <c r="P130" s="26"/>
      <c r="Q130" s="11"/>
      <c r="R130" s="1"/>
      <c r="S130" s="1"/>
      <c r="T130" s="1"/>
      <c r="U130" s="12"/>
      <c r="V130" s="1"/>
      <c r="W130" s="1"/>
      <c r="X130" s="1"/>
      <c r="Y130" s="1"/>
      <c r="Z130" s="1"/>
    </row>
    <row r="131" spans="1:26" ht="38.25" hidden="1" customHeight="1" outlineLevel="1">
      <c r="A131" s="84" t="s">
        <v>276</v>
      </c>
      <c r="B131" s="227"/>
      <c r="C131" s="125" t="s">
        <v>549</v>
      </c>
      <c r="D131" s="86" t="s">
        <v>36</v>
      </c>
      <c r="E131" s="131">
        <v>1</v>
      </c>
      <c r="F131" s="87">
        <v>1</v>
      </c>
      <c r="G131" s="213"/>
      <c r="H131" s="216"/>
      <c r="I131" s="93">
        <v>60</v>
      </c>
      <c r="J131" s="93">
        <v>60</v>
      </c>
      <c r="K131" s="90">
        <f t="shared" ref="K131:K194" si="13">J131-I131</f>
        <v>0</v>
      </c>
      <c r="L131" s="77"/>
      <c r="M131" s="93">
        <v>60</v>
      </c>
      <c r="N131" s="26"/>
      <c r="O131" s="26"/>
      <c r="P131" s="26"/>
      <c r="Q131" s="11"/>
      <c r="R131" s="1"/>
      <c r="S131" s="1"/>
      <c r="T131" s="1"/>
      <c r="U131" s="12"/>
      <c r="V131" s="1"/>
      <c r="W131" s="1"/>
      <c r="X131" s="1"/>
      <c r="Y131" s="1"/>
      <c r="Z131" s="1"/>
    </row>
    <row r="132" spans="1:26" ht="38.25" hidden="1" customHeight="1" outlineLevel="1">
      <c r="A132" s="84" t="s">
        <v>277</v>
      </c>
      <c r="B132" s="227"/>
      <c r="C132" s="125" t="s">
        <v>559</v>
      </c>
      <c r="D132" s="86" t="s">
        <v>36</v>
      </c>
      <c r="E132" s="131">
        <v>1</v>
      </c>
      <c r="F132" s="88">
        <v>1</v>
      </c>
      <c r="G132" s="213"/>
      <c r="H132" s="216"/>
      <c r="I132" s="93">
        <v>30</v>
      </c>
      <c r="J132" s="93">
        <v>30</v>
      </c>
      <c r="K132" s="90">
        <f t="shared" si="13"/>
        <v>0</v>
      </c>
      <c r="L132" s="77"/>
      <c r="M132" s="93">
        <v>30</v>
      </c>
      <c r="N132" s="26"/>
      <c r="O132" s="26"/>
      <c r="P132" s="26"/>
      <c r="Q132" s="11"/>
      <c r="R132" s="1"/>
      <c r="S132" s="1"/>
      <c r="T132" s="1"/>
      <c r="U132" s="12"/>
      <c r="V132" s="1"/>
      <c r="W132" s="1"/>
      <c r="X132" s="1"/>
      <c r="Y132" s="1"/>
      <c r="Z132" s="1"/>
    </row>
    <row r="133" spans="1:26" ht="38.25" hidden="1" customHeight="1" outlineLevel="1">
      <c r="A133" s="84" t="s">
        <v>278</v>
      </c>
      <c r="B133" s="227"/>
      <c r="C133" s="125" t="s">
        <v>550</v>
      </c>
      <c r="D133" s="86" t="s">
        <v>36</v>
      </c>
      <c r="E133" s="131">
        <v>1</v>
      </c>
      <c r="F133" s="87">
        <v>1</v>
      </c>
      <c r="G133" s="213"/>
      <c r="H133" s="216"/>
      <c r="I133" s="93">
        <v>145</v>
      </c>
      <c r="J133" s="93">
        <v>145</v>
      </c>
      <c r="K133" s="90">
        <f t="shared" si="13"/>
        <v>0</v>
      </c>
      <c r="L133" s="77"/>
      <c r="M133" s="93">
        <v>145</v>
      </c>
      <c r="N133" s="26"/>
      <c r="O133" s="26"/>
      <c r="P133" s="26"/>
      <c r="Q133" s="11"/>
      <c r="R133" s="1"/>
      <c r="S133" s="1"/>
      <c r="T133" s="1"/>
      <c r="U133" s="12"/>
      <c r="V133" s="1"/>
      <c r="W133" s="1"/>
      <c r="X133" s="1"/>
      <c r="Y133" s="1"/>
      <c r="Z133" s="1"/>
    </row>
    <row r="134" spans="1:26" collapsed="1">
      <c r="A134" s="155" t="s">
        <v>279</v>
      </c>
      <c r="B134" s="227"/>
      <c r="C134" s="128" t="s">
        <v>139</v>
      </c>
      <c r="D134" s="101" t="s">
        <v>36</v>
      </c>
      <c r="E134" s="102">
        <f>SUM(E135:E151)</f>
        <v>17</v>
      </c>
      <c r="F134" s="53">
        <f>SUM(F135:F151)</f>
        <v>17</v>
      </c>
      <c r="G134" s="213"/>
      <c r="H134" s="216"/>
      <c r="I134" s="78">
        <f>SUM(I135:I151)</f>
        <v>1445</v>
      </c>
      <c r="J134" s="78">
        <f>SUM(J135:J151)</f>
        <v>1445</v>
      </c>
      <c r="K134" s="90">
        <f t="shared" si="13"/>
        <v>0</v>
      </c>
      <c r="L134" s="77"/>
      <c r="M134" s="78">
        <f>SUM(M135:M151)</f>
        <v>1445</v>
      </c>
      <c r="N134" s="26"/>
      <c r="O134" s="26"/>
      <c r="P134" s="26"/>
      <c r="Q134" s="11"/>
      <c r="R134" s="1"/>
      <c r="S134" s="1"/>
      <c r="T134" s="1"/>
      <c r="U134" s="12"/>
      <c r="V134" s="1"/>
      <c r="W134" s="1"/>
      <c r="X134" s="1"/>
      <c r="Y134" s="1"/>
      <c r="Z134" s="1"/>
    </row>
    <row r="135" spans="1:26" ht="51" hidden="1" customHeight="1" outlineLevel="1">
      <c r="A135" s="84" t="s">
        <v>280</v>
      </c>
      <c r="B135" s="227"/>
      <c r="C135" s="98" t="s">
        <v>547</v>
      </c>
      <c r="D135" s="86" t="s">
        <v>36</v>
      </c>
      <c r="E135" s="131">
        <v>1</v>
      </c>
      <c r="F135" s="88">
        <v>1</v>
      </c>
      <c r="G135" s="213"/>
      <c r="H135" s="216"/>
      <c r="I135" s="93">
        <v>85</v>
      </c>
      <c r="J135" s="93">
        <v>85</v>
      </c>
      <c r="K135" s="90">
        <f t="shared" si="13"/>
        <v>0</v>
      </c>
      <c r="L135" s="77"/>
      <c r="M135" s="93">
        <v>85</v>
      </c>
      <c r="N135" s="26"/>
      <c r="O135" s="26"/>
      <c r="P135" s="26"/>
      <c r="Q135" s="11"/>
      <c r="R135" s="1"/>
      <c r="S135" s="1"/>
      <c r="T135" s="1"/>
      <c r="U135" s="12"/>
      <c r="V135" s="1"/>
      <c r="W135" s="1"/>
      <c r="X135" s="1"/>
      <c r="Y135" s="1"/>
      <c r="Z135" s="1"/>
    </row>
    <row r="136" spans="1:26" ht="51" hidden="1" customHeight="1" outlineLevel="1">
      <c r="A136" s="84" t="s">
        <v>281</v>
      </c>
      <c r="B136" s="227"/>
      <c r="C136" s="98" t="s">
        <v>563</v>
      </c>
      <c r="D136" s="86" t="s">
        <v>36</v>
      </c>
      <c r="E136" s="131">
        <v>1</v>
      </c>
      <c r="F136" s="87">
        <v>1</v>
      </c>
      <c r="G136" s="213"/>
      <c r="H136" s="216"/>
      <c r="I136" s="93">
        <v>85</v>
      </c>
      <c r="J136" s="93">
        <v>85</v>
      </c>
      <c r="K136" s="90">
        <f t="shared" si="13"/>
        <v>0</v>
      </c>
      <c r="L136" s="77"/>
      <c r="M136" s="93">
        <v>85</v>
      </c>
      <c r="N136" s="26"/>
      <c r="O136" s="26"/>
      <c r="P136" s="26"/>
      <c r="Q136" s="11"/>
      <c r="R136" s="1"/>
      <c r="S136" s="1"/>
      <c r="T136" s="1"/>
      <c r="U136" s="12"/>
      <c r="V136" s="1"/>
      <c r="W136" s="1"/>
      <c r="X136" s="1"/>
      <c r="Y136" s="1"/>
      <c r="Z136" s="1"/>
    </row>
    <row r="137" spans="1:26" ht="38.25" hidden="1" customHeight="1" outlineLevel="1">
      <c r="A137" s="84" t="s">
        <v>282</v>
      </c>
      <c r="B137" s="227"/>
      <c r="C137" s="85" t="s">
        <v>554</v>
      </c>
      <c r="D137" s="86" t="s">
        <v>36</v>
      </c>
      <c r="E137" s="131">
        <v>1</v>
      </c>
      <c r="F137" s="87">
        <v>1</v>
      </c>
      <c r="G137" s="213"/>
      <c r="H137" s="216"/>
      <c r="I137" s="93">
        <v>85</v>
      </c>
      <c r="J137" s="93">
        <v>85</v>
      </c>
      <c r="K137" s="90">
        <f t="shared" si="13"/>
        <v>0</v>
      </c>
      <c r="L137" s="77"/>
      <c r="M137" s="93">
        <v>85</v>
      </c>
      <c r="N137" s="26"/>
      <c r="O137" s="26"/>
      <c r="P137" s="26"/>
      <c r="Q137" s="11"/>
      <c r="R137" s="1"/>
      <c r="S137" s="1"/>
      <c r="T137" s="1"/>
      <c r="U137" s="12"/>
      <c r="V137" s="1"/>
      <c r="W137" s="1"/>
      <c r="X137" s="1"/>
      <c r="Y137" s="1"/>
      <c r="Z137" s="1"/>
    </row>
    <row r="138" spans="1:26" ht="51" hidden="1" customHeight="1" outlineLevel="1">
      <c r="A138" s="84" t="s">
        <v>283</v>
      </c>
      <c r="B138" s="227"/>
      <c r="C138" s="98" t="s">
        <v>555</v>
      </c>
      <c r="D138" s="86" t="s">
        <v>36</v>
      </c>
      <c r="E138" s="131">
        <v>1</v>
      </c>
      <c r="F138" s="87">
        <v>1</v>
      </c>
      <c r="G138" s="213"/>
      <c r="H138" s="216"/>
      <c r="I138" s="93">
        <v>85</v>
      </c>
      <c r="J138" s="93">
        <v>85</v>
      </c>
      <c r="K138" s="90">
        <f t="shared" si="13"/>
        <v>0</v>
      </c>
      <c r="L138" s="35"/>
      <c r="M138" s="93">
        <v>85</v>
      </c>
      <c r="N138" s="26"/>
      <c r="O138" s="26"/>
      <c r="P138" s="26"/>
      <c r="Q138" s="11"/>
      <c r="R138" s="1"/>
      <c r="S138" s="1"/>
      <c r="T138" s="1"/>
      <c r="U138" s="12"/>
      <c r="V138" s="1"/>
      <c r="W138" s="1"/>
      <c r="X138" s="1"/>
      <c r="Y138" s="1"/>
      <c r="Z138" s="1"/>
    </row>
    <row r="139" spans="1:26" ht="38.25" hidden="1" customHeight="1" outlineLevel="1">
      <c r="A139" s="84" t="s">
        <v>284</v>
      </c>
      <c r="B139" s="227"/>
      <c r="C139" s="125" t="s">
        <v>562</v>
      </c>
      <c r="D139" s="86" t="s">
        <v>36</v>
      </c>
      <c r="E139" s="131">
        <v>1</v>
      </c>
      <c r="F139" s="88">
        <v>1</v>
      </c>
      <c r="G139" s="213"/>
      <c r="H139" s="216"/>
      <c r="I139" s="93">
        <v>85</v>
      </c>
      <c r="J139" s="93">
        <v>85</v>
      </c>
      <c r="K139" s="90">
        <f t="shared" si="13"/>
        <v>0</v>
      </c>
      <c r="L139" s="129"/>
      <c r="M139" s="93">
        <v>85</v>
      </c>
      <c r="N139" s="26"/>
      <c r="O139" s="26"/>
      <c r="P139" s="26"/>
      <c r="Q139" s="11"/>
      <c r="R139" s="1"/>
      <c r="S139" s="1"/>
      <c r="T139" s="1"/>
      <c r="U139" s="12"/>
      <c r="V139" s="1"/>
      <c r="W139" s="1"/>
      <c r="X139" s="1"/>
      <c r="Y139" s="1"/>
      <c r="Z139" s="1"/>
    </row>
    <row r="140" spans="1:26" ht="38.25" hidden="1" customHeight="1" outlineLevel="1">
      <c r="A140" s="84" t="s">
        <v>285</v>
      </c>
      <c r="B140" s="227"/>
      <c r="C140" s="125" t="s">
        <v>548</v>
      </c>
      <c r="D140" s="86" t="s">
        <v>36</v>
      </c>
      <c r="E140" s="131">
        <v>1</v>
      </c>
      <c r="F140" s="87">
        <v>1</v>
      </c>
      <c r="G140" s="213"/>
      <c r="H140" s="216"/>
      <c r="I140" s="93">
        <v>85</v>
      </c>
      <c r="J140" s="93">
        <v>85</v>
      </c>
      <c r="K140" s="90">
        <f t="shared" si="13"/>
        <v>0</v>
      </c>
      <c r="L140" s="77"/>
      <c r="M140" s="93">
        <v>85</v>
      </c>
      <c r="N140" s="26"/>
      <c r="O140" s="26"/>
      <c r="P140" s="26"/>
      <c r="Q140" s="11"/>
      <c r="R140" s="1"/>
      <c r="S140" s="1"/>
      <c r="T140" s="1"/>
      <c r="U140" s="12"/>
      <c r="V140" s="1"/>
      <c r="W140" s="1"/>
      <c r="X140" s="1"/>
      <c r="Y140" s="1"/>
      <c r="Z140" s="1"/>
    </row>
    <row r="141" spans="1:26" ht="38.25" hidden="1" customHeight="1" outlineLevel="1">
      <c r="A141" s="84" t="s">
        <v>286</v>
      </c>
      <c r="B141" s="227"/>
      <c r="C141" s="125" t="s">
        <v>561</v>
      </c>
      <c r="D141" s="86" t="s">
        <v>36</v>
      </c>
      <c r="E141" s="131">
        <v>1</v>
      </c>
      <c r="F141" s="87">
        <v>1</v>
      </c>
      <c r="G141" s="213"/>
      <c r="H141" s="216"/>
      <c r="I141" s="93">
        <v>85</v>
      </c>
      <c r="J141" s="93">
        <v>85</v>
      </c>
      <c r="K141" s="90">
        <f t="shared" si="13"/>
        <v>0</v>
      </c>
      <c r="L141" s="77"/>
      <c r="M141" s="93">
        <v>85</v>
      </c>
      <c r="N141" s="26"/>
      <c r="O141" s="26"/>
      <c r="P141" s="26"/>
      <c r="Q141" s="11"/>
      <c r="R141" s="1"/>
      <c r="S141" s="1"/>
      <c r="T141" s="1"/>
      <c r="U141" s="12"/>
      <c r="V141" s="1"/>
      <c r="W141" s="1"/>
      <c r="X141" s="1"/>
      <c r="Y141" s="1"/>
      <c r="Z141" s="1"/>
    </row>
    <row r="142" spans="1:26" ht="38.25" hidden="1" customHeight="1" outlineLevel="1">
      <c r="A142" s="84" t="s">
        <v>287</v>
      </c>
      <c r="B142" s="227"/>
      <c r="C142" s="125" t="s">
        <v>560</v>
      </c>
      <c r="D142" s="86" t="s">
        <v>36</v>
      </c>
      <c r="E142" s="131">
        <v>1</v>
      </c>
      <c r="F142" s="87">
        <v>1</v>
      </c>
      <c r="G142" s="213"/>
      <c r="H142" s="216"/>
      <c r="I142" s="93">
        <v>85</v>
      </c>
      <c r="J142" s="93">
        <v>85</v>
      </c>
      <c r="K142" s="90">
        <f t="shared" si="13"/>
        <v>0</v>
      </c>
      <c r="L142" s="77"/>
      <c r="M142" s="93">
        <v>85</v>
      </c>
      <c r="N142" s="26"/>
      <c r="O142" s="26"/>
      <c r="P142" s="26"/>
      <c r="Q142" s="11"/>
      <c r="R142" s="1"/>
      <c r="S142" s="1"/>
      <c r="T142" s="1"/>
      <c r="U142" s="12"/>
      <c r="V142" s="1"/>
      <c r="W142" s="1"/>
      <c r="X142" s="1"/>
      <c r="Y142" s="1"/>
      <c r="Z142" s="1"/>
    </row>
    <row r="143" spans="1:26" ht="38.25" hidden="1" customHeight="1" outlineLevel="1">
      <c r="A143" s="84" t="s">
        <v>288</v>
      </c>
      <c r="B143" s="227"/>
      <c r="C143" s="125" t="s">
        <v>556</v>
      </c>
      <c r="D143" s="86" t="s">
        <v>36</v>
      </c>
      <c r="E143" s="131">
        <v>1</v>
      </c>
      <c r="F143" s="87">
        <v>1</v>
      </c>
      <c r="G143" s="213"/>
      <c r="H143" s="216"/>
      <c r="I143" s="93">
        <v>85</v>
      </c>
      <c r="J143" s="93">
        <v>85</v>
      </c>
      <c r="K143" s="90">
        <f t="shared" si="13"/>
        <v>0</v>
      </c>
      <c r="L143" s="77"/>
      <c r="M143" s="93">
        <v>85</v>
      </c>
      <c r="N143" s="26"/>
      <c r="O143" s="26"/>
      <c r="P143" s="26"/>
      <c r="Q143" s="11"/>
      <c r="R143" s="1"/>
      <c r="S143" s="1"/>
      <c r="T143" s="1"/>
      <c r="U143" s="12"/>
      <c r="V143" s="1"/>
      <c r="W143" s="1"/>
      <c r="X143" s="1"/>
      <c r="Y143" s="1"/>
      <c r="Z143" s="1"/>
    </row>
    <row r="144" spans="1:26" ht="38.25" hidden="1" customHeight="1" outlineLevel="1">
      <c r="A144" s="84" t="s">
        <v>289</v>
      </c>
      <c r="B144" s="227"/>
      <c r="C144" s="125" t="s">
        <v>549</v>
      </c>
      <c r="D144" s="86" t="s">
        <v>36</v>
      </c>
      <c r="E144" s="131">
        <v>1</v>
      </c>
      <c r="F144" s="87">
        <v>1</v>
      </c>
      <c r="G144" s="213"/>
      <c r="H144" s="216"/>
      <c r="I144" s="93">
        <v>85</v>
      </c>
      <c r="J144" s="93">
        <v>85</v>
      </c>
      <c r="K144" s="90">
        <f t="shared" si="13"/>
        <v>0</v>
      </c>
      <c r="L144" s="77"/>
      <c r="M144" s="93">
        <v>85</v>
      </c>
      <c r="N144" s="26"/>
      <c r="O144" s="26"/>
      <c r="P144" s="26"/>
      <c r="Q144" s="11"/>
      <c r="R144" s="1"/>
      <c r="S144" s="1"/>
      <c r="T144" s="1"/>
      <c r="U144" s="12"/>
      <c r="V144" s="1"/>
      <c r="W144" s="1"/>
      <c r="X144" s="1"/>
      <c r="Y144" s="1"/>
      <c r="Z144" s="1"/>
    </row>
    <row r="145" spans="1:26" ht="38.25" hidden="1" customHeight="1" outlineLevel="1">
      <c r="A145" s="84" t="s">
        <v>290</v>
      </c>
      <c r="B145" s="227"/>
      <c r="C145" s="125" t="s">
        <v>550</v>
      </c>
      <c r="D145" s="86" t="s">
        <v>36</v>
      </c>
      <c r="E145" s="131">
        <v>1</v>
      </c>
      <c r="F145" s="87">
        <v>1</v>
      </c>
      <c r="G145" s="213"/>
      <c r="H145" s="216"/>
      <c r="I145" s="93">
        <v>85</v>
      </c>
      <c r="J145" s="93">
        <v>85</v>
      </c>
      <c r="K145" s="90">
        <f t="shared" si="13"/>
        <v>0</v>
      </c>
      <c r="L145" s="77"/>
      <c r="M145" s="93">
        <v>85</v>
      </c>
      <c r="N145" s="26"/>
      <c r="O145" s="26"/>
      <c r="P145" s="26"/>
      <c r="Q145" s="11"/>
      <c r="R145" s="1"/>
      <c r="S145" s="1"/>
      <c r="T145" s="1"/>
      <c r="U145" s="12"/>
      <c r="V145" s="1"/>
      <c r="W145" s="1"/>
      <c r="X145" s="1"/>
      <c r="Y145" s="1"/>
      <c r="Z145" s="1"/>
    </row>
    <row r="146" spans="1:26" ht="44.25" hidden="1" customHeight="1" outlineLevel="1">
      <c r="A146" s="84" t="s">
        <v>291</v>
      </c>
      <c r="B146" s="227"/>
      <c r="C146" s="125" t="s">
        <v>551</v>
      </c>
      <c r="D146" s="86" t="s">
        <v>36</v>
      </c>
      <c r="E146" s="131">
        <v>1</v>
      </c>
      <c r="F146" s="87">
        <v>1</v>
      </c>
      <c r="G146" s="213"/>
      <c r="H146" s="216"/>
      <c r="I146" s="93">
        <v>85</v>
      </c>
      <c r="J146" s="93">
        <v>85</v>
      </c>
      <c r="K146" s="90">
        <f t="shared" si="13"/>
        <v>0</v>
      </c>
      <c r="L146" s="77"/>
      <c r="M146" s="93">
        <v>85</v>
      </c>
      <c r="N146" s="26"/>
      <c r="O146" s="26"/>
      <c r="P146" s="26"/>
      <c r="Q146" s="11"/>
      <c r="R146" s="1"/>
      <c r="S146" s="1"/>
      <c r="T146" s="1"/>
      <c r="U146" s="12"/>
      <c r="V146" s="1"/>
      <c r="W146" s="1"/>
      <c r="X146" s="1"/>
      <c r="Y146" s="1"/>
      <c r="Z146" s="1"/>
    </row>
    <row r="147" spans="1:26" ht="51" hidden="1" customHeight="1" outlineLevel="1">
      <c r="A147" s="84" t="s">
        <v>292</v>
      </c>
      <c r="B147" s="227"/>
      <c r="C147" s="125" t="s">
        <v>557</v>
      </c>
      <c r="D147" s="86" t="s">
        <v>36</v>
      </c>
      <c r="E147" s="131">
        <v>1</v>
      </c>
      <c r="F147" s="87">
        <v>1</v>
      </c>
      <c r="G147" s="213"/>
      <c r="H147" s="216"/>
      <c r="I147" s="93">
        <v>85</v>
      </c>
      <c r="J147" s="93">
        <v>85</v>
      </c>
      <c r="K147" s="90">
        <f t="shared" si="13"/>
        <v>0</v>
      </c>
      <c r="L147" s="77"/>
      <c r="M147" s="93">
        <v>85</v>
      </c>
      <c r="N147" s="26"/>
      <c r="O147" s="26"/>
      <c r="P147" s="26"/>
      <c r="Q147" s="11"/>
      <c r="R147" s="1"/>
      <c r="S147" s="1"/>
      <c r="T147" s="1"/>
      <c r="U147" s="12"/>
      <c r="V147" s="1"/>
      <c r="W147" s="1"/>
      <c r="X147" s="1"/>
      <c r="Y147" s="1"/>
      <c r="Z147" s="1"/>
    </row>
    <row r="148" spans="1:26" ht="38.25" hidden="1" customHeight="1" outlineLevel="1">
      <c r="A148" s="84" t="s">
        <v>293</v>
      </c>
      <c r="B148" s="227"/>
      <c r="C148" s="125" t="s">
        <v>559</v>
      </c>
      <c r="D148" s="86" t="s">
        <v>36</v>
      </c>
      <c r="E148" s="131">
        <v>1</v>
      </c>
      <c r="F148" s="88">
        <v>1</v>
      </c>
      <c r="G148" s="213"/>
      <c r="H148" s="216"/>
      <c r="I148" s="93">
        <v>85</v>
      </c>
      <c r="J148" s="93">
        <v>85</v>
      </c>
      <c r="K148" s="90">
        <f t="shared" si="13"/>
        <v>0</v>
      </c>
      <c r="L148" s="77"/>
      <c r="M148" s="93">
        <v>85</v>
      </c>
      <c r="N148" s="26"/>
      <c r="O148" s="26"/>
      <c r="P148" s="26"/>
      <c r="Q148" s="11"/>
      <c r="R148" s="1"/>
      <c r="S148" s="1"/>
      <c r="T148" s="1"/>
      <c r="U148" s="12"/>
      <c r="V148" s="1"/>
      <c r="W148" s="1"/>
      <c r="X148" s="1"/>
      <c r="Y148" s="1"/>
      <c r="Z148" s="1"/>
    </row>
    <row r="149" spans="1:26" ht="38.25" hidden="1" customHeight="1" outlineLevel="1">
      <c r="A149" s="84" t="s">
        <v>294</v>
      </c>
      <c r="B149" s="227"/>
      <c r="C149" s="125" t="s">
        <v>552</v>
      </c>
      <c r="D149" s="86" t="s">
        <v>36</v>
      </c>
      <c r="E149" s="131">
        <v>1</v>
      </c>
      <c r="F149" s="88">
        <v>1</v>
      </c>
      <c r="G149" s="213"/>
      <c r="H149" s="216"/>
      <c r="I149" s="93">
        <v>85</v>
      </c>
      <c r="J149" s="93">
        <v>85</v>
      </c>
      <c r="K149" s="90">
        <f t="shared" si="13"/>
        <v>0</v>
      </c>
      <c r="L149" s="77"/>
      <c r="M149" s="93">
        <v>85</v>
      </c>
      <c r="N149" s="26"/>
      <c r="O149" s="26"/>
      <c r="P149" s="26"/>
      <c r="Q149" s="11"/>
      <c r="R149" s="1"/>
      <c r="S149" s="1"/>
      <c r="T149" s="1"/>
      <c r="U149" s="12"/>
      <c r="V149" s="1"/>
      <c r="W149" s="1"/>
      <c r="X149" s="1"/>
      <c r="Y149" s="1"/>
      <c r="Z149" s="1"/>
    </row>
    <row r="150" spans="1:26" ht="51" hidden="1" customHeight="1" outlineLevel="1">
      <c r="A150" s="84" t="s">
        <v>295</v>
      </c>
      <c r="B150" s="227"/>
      <c r="C150" s="125" t="s">
        <v>553</v>
      </c>
      <c r="D150" s="86" t="s">
        <v>36</v>
      </c>
      <c r="E150" s="131">
        <v>1</v>
      </c>
      <c r="F150" s="88">
        <v>1</v>
      </c>
      <c r="G150" s="213"/>
      <c r="H150" s="216"/>
      <c r="I150" s="93">
        <v>85</v>
      </c>
      <c r="J150" s="93">
        <v>85</v>
      </c>
      <c r="K150" s="90">
        <f t="shared" si="13"/>
        <v>0</v>
      </c>
      <c r="L150" s="77"/>
      <c r="M150" s="93">
        <v>85</v>
      </c>
      <c r="N150" s="26"/>
      <c r="O150" s="26"/>
      <c r="P150" s="26"/>
      <c r="Q150" s="11"/>
      <c r="R150" s="1"/>
      <c r="S150" s="1"/>
      <c r="T150" s="1"/>
      <c r="U150" s="12"/>
      <c r="V150" s="1"/>
      <c r="W150" s="1"/>
      <c r="X150" s="1"/>
      <c r="Y150" s="1"/>
      <c r="Z150" s="1"/>
    </row>
    <row r="151" spans="1:26" ht="39.75" hidden="1" customHeight="1" outlineLevel="1">
      <c r="A151" s="84" t="s">
        <v>296</v>
      </c>
      <c r="B151" s="227"/>
      <c r="C151" s="125" t="s">
        <v>558</v>
      </c>
      <c r="D151" s="86" t="s">
        <v>36</v>
      </c>
      <c r="E151" s="131">
        <v>1</v>
      </c>
      <c r="F151" s="88">
        <v>1</v>
      </c>
      <c r="G151" s="213"/>
      <c r="H151" s="216"/>
      <c r="I151" s="93">
        <v>85</v>
      </c>
      <c r="J151" s="93">
        <v>85</v>
      </c>
      <c r="K151" s="90">
        <f t="shared" si="13"/>
        <v>0</v>
      </c>
      <c r="L151" s="77"/>
      <c r="M151" s="93">
        <v>85</v>
      </c>
      <c r="N151" s="26"/>
      <c r="O151" s="26"/>
      <c r="P151" s="26"/>
      <c r="Q151" s="11"/>
      <c r="R151" s="1"/>
      <c r="S151" s="1"/>
      <c r="T151" s="1"/>
      <c r="U151" s="12"/>
      <c r="V151" s="1"/>
      <c r="W151" s="1"/>
      <c r="X151" s="1"/>
      <c r="Y151" s="1"/>
      <c r="Z151" s="1"/>
    </row>
    <row r="152" spans="1:26" ht="27" collapsed="1">
      <c r="A152" s="57" t="s">
        <v>79</v>
      </c>
      <c r="B152" s="227"/>
      <c r="C152" s="132" t="s">
        <v>297</v>
      </c>
      <c r="D152" s="123" t="s">
        <v>36</v>
      </c>
      <c r="E152" s="124">
        <f>SUM(E153:E170)</f>
        <v>18</v>
      </c>
      <c r="F152" s="133">
        <f>SUM(F153:F170)</f>
        <v>18</v>
      </c>
      <c r="G152" s="213"/>
      <c r="H152" s="216"/>
      <c r="I152" s="134">
        <f>SUM(I153:I170)</f>
        <v>5739</v>
      </c>
      <c r="J152" s="134">
        <f>SUM(J153:J170)</f>
        <v>5739</v>
      </c>
      <c r="K152" s="90">
        <f t="shared" si="13"/>
        <v>0</v>
      </c>
      <c r="L152" s="77"/>
      <c r="M152" s="134">
        <f>SUM(M153:M170)</f>
        <v>5739</v>
      </c>
      <c r="N152" s="26"/>
      <c r="O152" s="26"/>
      <c r="P152" s="26"/>
      <c r="Q152" s="11"/>
      <c r="R152" s="1"/>
      <c r="S152" s="1"/>
      <c r="T152" s="1"/>
      <c r="U152" s="12"/>
      <c r="V152" s="1"/>
      <c r="W152" s="1"/>
      <c r="X152" s="1"/>
      <c r="Y152" s="1"/>
      <c r="Z152" s="1"/>
    </row>
    <row r="153" spans="1:26" ht="42.75" hidden="1" customHeight="1" outlineLevel="1">
      <c r="A153" s="84" t="s">
        <v>298</v>
      </c>
      <c r="B153" s="227"/>
      <c r="C153" s="125" t="s">
        <v>565</v>
      </c>
      <c r="D153" s="86" t="s">
        <v>36</v>
      </c>
      <c r="E153" s="99">
        <v>1</v>
      </c>
      <c r="F153" s="88">
        <v>1</v>
      </c>
      <c r="G153" s="213"/>
      <c r="H153" s="216"/>
      <c r="I153" s="67">
        <v>133</v>
      </c>
      <c r="J153" s="67">
        <v>133</v>
      </c>
      <c r="K153" s="90">
        <f t="shared" si="13"/>
        <v>0</v>
      </c>
      <c r="L153" s="77"/>
      <c r="M153" s="67">
        <v>133</v>
      </c>
      <c r="N153" s="26"/>
      <c r="O153" s="26"/>
      <c r="P153" s="26"/>
      <c r="Q153" s="11"/>
      <c r="R153" s="1"/>
      <c r="S153" s="1"/>
      <c r="T153" s="1"/>
      <c r="U153" s="12"/>
      <c r="V153" s="1"/>
      <c r="W153" s="1"/>
      <c r="X153" s="1"/>
      <c r="Y153" s="1"/>
      <c r="Z153" s="1"/>
    </row>
    <row r="154" spans="1:26" ht="51" hidden="1" customHeight="1" outlineLevel="1">
      <c r="A154" s="84" t="s">
        <v>299</v>
      </c>
      <c r="B154" s="227"/>
      <c r="C154" s="125" t="s">
        <v>566</v>
      </c>
      <c r="D154" s="86" t="s">
        <v>36</v>
      </c>
      <c r="E154" s="99">
        <v>1</v>
      </c>
      <c r="F154" s="88">
        <v>1</v>
      </c>
      <c r="G154" s="213"/>
      <c r="H154" s="216"/>
      <c r="I154" s="67">
        <v>412</v>
      </c>
      <c r="J154" s="67">
        <v>412</v>
      </c>
      <c r="K154" s="90">
        <f t="shared" si="13"/>
        <v>0</v>
      </c>
      <c r="L154" s="77"/>
      <c r="M154" s="67">
        <v>412</v>
      </c>
      <c r="N154" s="26"/>
      <c r="O154" s="26"/>
      <c r="P154" s="26"/>
      <c r="Q154" s="11"/>
      <c r="R154" s="1"/>
      <c r="S154" s="1"/>
      <c r="T154" s="1"/>
      <c r="U154" s="12"/>
      <c r="V154" s="1"/>
      <c r="W154" s="1"/>
      <c r="X154" s="1"/>
      <c r="Y154" s="1"/>
      <c r="Z154" s="1"/>
    </row>
    <row r="155" spans="1:26" ht="39" hidden="1" customHeight="1" outlineLevel="1">
      <c r="A155" s="84" t="s">
        <v>300</v>
      </c>
      <c r="B155" s="227"/>
      <c r="C155" s="125" t="s">
        <v>558</v>
      </c>
      <c r="D155" s="86" t="s">
        <v>36</v>
      </c>
      <c r="E155" s="99">
        <v>1</v>
      </c>
      <c r="F155" s="88">
        <v>1</v>
      </c>
      <c r="G155" s="213"/>
      <c r="H155" s="216"/>
      <c r="I155" s="67">
        <v>133</v>
      </c>
      <c r="J155" s="67">
        <v>133</v>
      </c>
      <c r="K155" s="90">
        <f t="shared" si="13"/>
        <v>0</v>
      </c>
      <c r="L155" s="77"/>
      <c r="M155" s="67">
        <v>133</v>
      </c>
      <c r="N155" s="26"/>
      <c r="O155" s="26"/>
      <c r="P155" s="26"/>
      <c r="Q155" s="11"/>
      <c r="R155" s="1"/>
      <c r="S155" s="1"/>
      <c r="T155" s="1"/>
      <c r="U155" s="12"/>
      <c r="V155" s="1"/>
      <c r="W155" s="1"/>
      <c r="X155" s="1"/>
      <c r="Y155" s="1"/>
      <c r="Z155" s="1"/>
    </row>
    <row r="156" spans="1:26" ht="38.25" hidden="1" customHeight="1" outlineLevel="1">
      <c r="A156" s="84" t="s">
        <v>301</v>
      </c>
      <c r="B156" s="227"/>
      <c r="C156" s="125" t="s">
        <v>552</v>
      </c>
      <c r="D156" s="86" t="s">
        <v>36</v>
      </c>
      <c r="E156" s="99">
        <v>1</v>
      </c>
      <c r="F156" s="88">
        <v>1</v>
      </c>
      <c r="G156" s="213"/>
      <c r="H156" s="216"/>
      <c r="I156" s="67">
        <v>224</v>
      </c>
      <c r="J156" s="67">
        <v>224</v>
      </c>
      <c r="K156" s="90">
        <f t="shared" si="13"/>
        <v>0</v>
      </c>
      <c r="L156" s="77"/>
      <c r="M156" s="67">
        <v>224</v>
      </c>
      <c r="N156" s="26"/>
      <c r="O156" s="26"/>
      <c r="P156" s="26"/>
      <c r="Q156" s="11"/>
      <c r="R156" s="1"/>
      <c r="S156" s="1"/>
      <c r="T156" s="1"/>
      <c r="U156" s="12"/>
      <c r="V156" s="1"/>
      <c r="W156" s="1"/>
      <c r="X156" s="1"/>
      <c r="Y156" s="1"/>
      <c r="Z156" s="1"/>
    </row>
    <row r="157" spans="1:26" ht="38.25" hidden="1" customHeight="1" outlineLevel="1">
      <c r="A157" s="84" t="s">
        <v>302</v>
      </c>
      <c r="B157" s="227"/>
      <c r="C157" s="125" t="s">
        <v>559</v>
      </c>
      <c r="D157" s="86" t="s">
        <v>36</v>
      </c>
      <c r="E157" s="99">
        <v>1</v>
      </c>
      <c r="F157" s="88">
        <v>1</v>
      </c>
      <c r="G157" s="213"/>
      <c r="H157" s="216"/>
      <c r="I157" s="93">
        <v>131</v>
      </c>
      <c r="J157" s="93">
        <v>131</v>
      </c>
      <c r="K157" s="90">
        <f t="shared" si="13"/>
        <v>0</v>
      </c>
      <c r="L157" s="77"/>
      <c r="M157" s="93">
        <v>131</v>
      </c>
      <c r="N157" s="26"/>
      <c r="O157" s="26"/>
      <c r="P157" s="26"/>
      <c r="Q157" s="11"/>
      <c r="R157" s="1"/>
      <c r="S157" s="1"/>
      <c r="T157" s="1"/>
      <c r="U157" s="12"/>
      <c r="V157" s="1"/>
      <c r="W157" s="1"/>
      <c r="X157" s="1"/>
      <c r="Y157" s="1"/>
      <c r="Z157" s="1"/>
    </row>
    <row r="158" spans="1:26" ht="38.25" hidden="1" customHeight="1" outlineLevel="1">
      <c r="A158" s="84" t="s">
        <v>303</v>
      </c>
      <c r="B158" s="227"/>
      <c r="C158" s="125" t="s">
        <v>556</v>
      </c>
      <c r="D158" s="86" t="s">
        <v>36</v>
      </c>
      <c r="E158" s="99">
        <v>1</v>
      </c>
      <c r="F158" s="88">
        <v>1</v>
      </c>
      <c r="G158" s="213"/>
      <c r="H158" s="216"/>
      <c r="I158" s="93">
        <v>265</v>
      </c>
      <c r="J158" s="93">
        <v>265</v>
      </c>
      <c r="K158" s="90">
        <f t="shared" si="13"/>
        <v>0</v>
      </c>
      <c r="L158" s="35"/>
      <c r="M158" s="93">
        <v>265</v>
      </c>
      <c r="N158" s="26"/>
      <c r="O158" s="26"/>
      <c r="P158" s="26"/>
      <c r="Q158" s="11"/>
      <c r="R158" s="1"/>
      <c r="S158" s="1"/>
      <c r="T158" s="1"/>
      <c r="U158" s="12"/>
      <c r="V158" s="1"/>
      <c r="W158" s="1"/>
      <c r="X158" s="1"/>
      <c r="Y158" s="1"/>
      <c r="Z158" s="1"/>
    </row>
    <row r="159" spans="1:26" ht="38.25" hidden="1" customHeight="1" outlineLevel="1">
      <c r="A159" s="84" t="s">
        <v>304</v>
      </c>
      <c r="B159" s="227"/>
      <c r="C159" s="125" t="s">
        <v>560</v>
      </c>
      <c r="D159" s="86" t="s">
        <v>36</v>
      </c>
      <c r="E159" s="99">
        <v>1</v>
      </c>
      <c r="F159" s="88">
        <v>1</v>
      </c>
      <c r="G159" s="213"/>
      <c r="H159" s="216"/>
      <c r="I159" s="93">
        <v>400</v>
      </c>
      <c r="J159" s="93">
        <v>400</v>
      </c>
      <c r="K159" s="90">
        <f t="shared" si="13"/>
        <v>0</v>
      </c>
      <c r="L159" s="143"/>
      <c r="M159" s="93">
        <v>400</v>
      </c>
      <c r="N159" s="26"/>
      <c r="O159" s="26"/>
      <c r="P159" s="26"/>
      <c r="Q159" s="11"/>
      <c r="R159" s="1"/>
      <c r="S159" s="1"/>
      <c r="T159" s="1"/>
      <c r="U159" s="12"/>
      <c r="V159" s="1"/>
      <c r="W159" s="1"/>
      <c r="X159" s="1"/>
      <c r="Y159" s="1"/>
      <c r="Z159" s="1"/>
    </row>
    <row r="160" spans="1:26" ht="38.25" hidden="1" customHeight="1" outlineLevel="1">
      <c r="A160" s="84" t="s">
        <v>305</v>
      </c>
      <c r="B160" s="227"/>
      <c r="C160" s="125" t="s">
        <v>561</v>
      </c>
      <c r="D160" s="86" t="s">
        <v>36</v>
      </c>
      <c r="E160" s="99">
        <v>1</v>
      </c>
      <c r="F160" s="88">
        <v>1</v>
      </c>
      <c r="G160" s="213"/>
      <c r="H160" s="216"/>
      <c r="I160" s="93">
        <v>634</v>
      </c>
      <c r="J160" s="93">
        <v>634</v>
      </c>
      <c r="K160" s="90">
        <f t="shared" si="13"/>
        <v>0</v>
      </c>
      <c r="L160" s="25"/>
      <c r="M160" s="93">
        <v>634</v>
      </c>
      <c r="N160" s="26"/>
      <c r="O160" s="26"/>
      <c r="P160" s="26"/>
      <c r="Q160" s="11"/>
      <c r="R160" s="1"/>
      <c r="S160" s="1"/>
      <c r="T160" s="1"/>
      <c r="U160" s="12"/>
      <c r="V160" s="1"/>
      <c r="W160" s="1"/>
      <c r="X160" s="1"/>
      <c r="Y160" s="1"/>
      <c r="Z160" s="1"/>
    </row>
    <row r="161" spans="1:26" ht="38.25" hidden="1" customHeight="1" outlineLevel="1">
      <c r="A161" s="84" t="s">
        <v>306</v>
      </c>
      <c r="B161" s="227"/>
      <c r="C161" s="125" t="s">
        <v>548</v>
      </c>
      <c r="D161" s="86" t="s">
        <v>36</v>
      </c>
      <c r="E161" s="99">
        <v>1</v>
      </c>
      <c r="F161" s="88">
        <v>1</v>
      </c>
      <c r="G161" s="213"/>
      <c r="H161" s="216"/>
      <c r="I161" s="93">
        <v>522</v>
      </c>
      <c r="J161" s="93">
        <v>522</v>
      </c>
      <c r="K161" s="90">
        <f t="shared" si="13"/>
        <v>0</v>
      </c>
      <c r="L161" s="25"/>
      <c r="M161" s="93">
        <v>522</v>
      </c>
      <c r="N161" s="26"/>
      <c r="O161" s="26"/>
      <c r="P161" s="26"/>
      <c r="Q161" s="11"/>
      <c r="R161" s="1"/>
      <c r="S161" s="1"/>
      <c r="T161" s="1"/>
      <c r="U161" s="12"/>
      <c r="V161" s="1"/>
      <c r="W161" s="1"/>
      <c r="X161" s="1"/>
      <c r="Y161" s="1"/>
      <c r="Z161" s="1"/>
    </row>
    <row r="162" spans="1:26" ht="51" hidden="1" customHeight="1" outlineLevel="1">
      <c r="A162" s="84" t="s">
        <v>307</v>
      </c>
      <c r="B162" s="227"/>
      <c r="C162" s="125" t="s">
        <v>557</v>
      </c>
      <c r="D162" s="86" t="s">
        <v>36</v>
      </c>
      <c r="E162" s="99">
        <v>1</v>
      </c>
      <c r="F162" s="88">
        <v>1</v>
      </c>
      <c r="G162" s="213"/>
      <c r="H162" s="216"/>
      <c r="I162" s="93">
        <v>339</v>
      </c>
      <c r="J162" s="93">
        <v>339</v>
      </c>
      <c r="K162" s="90">
        <f t="shared" si="13"/>
        <v>0</v>
      </c>
      <c r="L162" s="25"/>
      <c r="M162" s="93">
        <v>339</v>
      </c>
      <c r="N162" s="26"/>
      <c r="O162" s="26"/>
      <c r="P162" s="26"/>
      <c r="Q162" s="11"/>
      <c r="R162" s="1"/>
      <c r="S162" s="1"/>
      <c r="T162" s="1"/>
      <c r="U162" s="12"/>
      <c r="V162" s="1"/>
      <c r="W162" s="1"/>
      <c r="X162" s="1"/>
      <c r="Y162" s="1"/>
      <c r="Z162" s="1"/>
    </row>
    <row r="163" spans="1:26" ht="38.25" hidden="1" customHeight="1" outlineLevel="1">
      <c r="A163" s="84" t="s">
        <v>308</v>
      </c>
      <c r="B163" s="227"/>
      <c r="C163" s="125" t="s">
        <v>551</v>
      </c>
      <c r="D163" s="86" t="s">
        <v>36</v>
      </c>
      <c r="E163" s="99">
        <v>1</v>
      </c>
      <c r="F163" s="88">
        <v>1</v>
      </c>
      <c r="G163" s="213"/>
      <c r="H163" s="216"/>
      <c r="I163" s="93">
        <v>360</v>
      </c>
      <c r="J163" s="93">
        <v>360</v>
      </c>
      <c r="K163" s="90">
        <f t="shared" si="13"/>
        <v>0</v>
      </c>
      <c r="L163" s="25"/>
      <c r="M163" s="93">
        <v>360</v>
      </c>
      <c r="N163" s="26"/>
      <c r="O163" s="26"/>
      <c r="P163" s="26"/>
      <c r="Q163" s="11"/>
      <c r="R163" s="1"/>
      <c r="S163" s="1"/>
      <c r="T163" s="1"/>
      <c r="U163" s="12"/>
      <c r="V163" s="1"/>
      <c r="W163" s="1"/>
      <c r="X163" s="1"/>
      <c r="Y163" s="1"/>
      <c r="Z163" s="1"/>
    </row>
    <row r="164" spans="1:26" ht="38.25" hidden="1" customHeight="1" outlineLevel="1">
      <c r="A164" s="84" t="s">
        <v>309</v>
      </c>
      <c r="B164" s="227"/>
      <c r="C164" s="125" t="s">
        <v>550</v>
      </c>
      <c r="D164" s="86" t="s">
        <v>36</v>
      </c>
      <c r="E164" s="99">
        <v>1</v>
      </c>
      <c r="F164" s="88">
        <v>1</v>
      </c>
      <c r="G164" s="213"/>
      <c r="H164" s="216"/>
      <c r="I164" s="93">
        <v>284</v>
      </c>
      <c r="J164" s="93">
        <v>284</v>
      </c>
      <c r="K164" s="90">
        <f t="shared" si="13"/>
        <v>0</v>
      </c>
      <c r="L164" s="77"/>
      <c r="M164" s="93">
        <v>284</v>
      </c>
      <c r="N164" s="26"/>
      <c r="O164" s="26"/>
      <c r="P164" s="26"/>
      <c r="Q164" s="11"/>
      <c r="R164" s="1"/>
      <c r="S164" s="1"/>
      <c r="T164" s="1"/>
      <c r="U164" s="12"/>
      <c r="V164" s="1"/>
      <c r="W164" s="1"/>
      <c r="X164" s="1"/>
      <c r="Y164" s="1"/>
      <c r="Z164" s="1"/>
    </row>
    <row r="165" spans="1:26" ht="38.25" hidden="1" customHeight="1" outlineLevel="1">
      <c r="A165" s="84" t="s">
        <v>310</v>
      </c>
      <c r="B165" s="227"/>
      <c r="C165" s="125" t="s">
        <v>549</v>
      </c>
      <c r="D165" s="86" t="s">
        <v>36</v>
      </c>
      <c r="E165" s="99">
        <v>1</v>
      </c>
      <c r="F165" s="88">
        <v>1</v>
      </c>
      <c r="G165" s="213"/>
      <c r="H165" s="216"/>
      <c r="I165" s="93">
        <v>284</v>
      </c>
      <c r="J165" s="93">
        <v>284</v>
      </c>
      <c r="K165" s="90">
        <f t="shared" si="13"/>
        <v>0</v>
      </c>
      <c r="L165" s="135"/>
      <c r="M165" s="93">
        <v>284</v>
      </c>
      <c r="N165" s="26"/>
      <c r="O165" s="26"/>
      <c r="P165" s="26"/>
      <c r="Q165" s="11"/>
      <c r="R165" s="1"/>
      <c r="S165" s="1"/>
      <c r="T165" s="1"/>
      <c r="U165" s="12"/>
      <c r="V165" s="1"/>
      <c r="W165" s="1"/>
      <c r="X165" s="1"/>
      <c r="Y165" s="1"/>
      <c r="Z165" s="1"/>
    </row>
    <row r="166" spans="1:26" ht="25.5" hidden="1" customHeight="1" outlineLevel="1">
      <c r="A166" s="84" t="s">
        <v>311</v>
      </c>
      <c r="B166" s="227"/>
      <c r="C166" s="98" t="s">
        <v>547</v>
      </c>
      <c r="D166" s="86" t="s">
        <v>36</v>
      </c>
      <c r="E166" s="99">
        <v>1</v>
      </c>
      <c r="F166" s="88">
        <v>1</v>
      </c>
      <c r="G166" s="213"/>
      <c r="H166" s="216"/>
      <c r="I166" s="93">
        <v>535</v>
      </c>
      <c r="J166" s="93">
        <v>535</v>
      </c>
      <c r="K166" s="90">
        <f t="shared" si="13"/>
        <v>0</v>
      </c>
      <c r="L166" s="35"/>
      <c r="M166" s="93">
        <v>535</v>
      </c>
      <c r="N166" s="26"/>
      <c r="O166" s="26"/>
      <c r="P166" s="26"/>
      <c r="Q166" s="11"/>
      <c r="R166" s="1"/>
      <c r="S166" s="1"/>
      <c r="T166" s="1"/>
      <c r="U166" s="12"/>
      <c r="V166" s="1"/>
      <c r="W166" s="1"/>
      <c r="X166" s="1"/>
      <c r="Y166" s="1"/>
      <c r="Z166" s="1"/>
    </row>
    <row r="167" spans="1:26" ht="51" hidden="1" customHeight="1" outlineLevel="1">
      <c r="A167" s="84" t="s">
        <v>312</v>
      </c>
      <c r="B167" s="227"/>
      <c r="C167" s="98" t="s">
        <v>563</v>
      </c>
      <c r="D167" s="86" t="s">
        <v>36</v>
      </c>
      <c r="E167" s="99">
        <v>1</v>
      </c>
      <c r="F167" s="88">
        <v>1</v>
      </c>
      <c r="G167" s="213"/>
      <c r="H167" s="216"/>
      <c r="I167" s="93">
        <v>158</v>
      </c>
      <c r="J167" s="93">
        <v>158</v>
      </c>
      <c r="K167" s="90">
        <f t="shared" si="13"/>
        <v>0</v>
      </c>
      <c r="L167" s="71"/>
      <c r="M167" s="93">
        <v>158</v>
      </c>
      <c r="N167" s="26"/>
      <c r="O167" s="26"/>
      <c r="P167" s="26"/>
      <c r="Q167" s="11"/>
      <c r="R167" s="1"/>
      <c r="S167" s="1"/>
      <c r="T167" s="1"/>
      <c r="U167" s="12"/>
      <c r="V167" s="1"/>
      <c r="W167" s="1"/>
      <c r="X167" s="1"/>
      <c r="Y167" s="1"/>
      <c r="Z167" s="1"/>
    </row>
    <row r="168" spans="1:26" ht="51" hidden="1" customHeight="1" outlineLevel="1">
      <c r="A168" s="84" t="s">
        <v>313</v>
      </c>
      <c r="B168" s="227"/>
      <c r="C168" s="98" t="s">
        <v>555</v>
      </c>
      <c r="D168" s="86" t="s">
        <v>36</v>
      </c>
      <c r="E168" s="99">
        <v>1</v>
      </c>
      <c r="F168" s="88">
        <v>1</v>
      </c>
      <c r="G168" s="213"/>
      <c r="H168" s="216"/>
      <c r="I168" s="93">
        <v>304</v>
      </c>
      <c r="J168" s="93">
        <v>304</v>
      </c>
      <c r="K168" s="90">
        <f t="shared" si="13"/>
        <v>0</v>
      </c>
      <c r="L168" s="71"/>
      <c r="M168" s="93">
        <v>304</v>
      </c>
      <c r="N168" s="26"/>
      <c r="O168" s="26"/>
      <c r="P168" s="26"/>
      <c r="Q168" s="11"/>
      <c r="R168" s="1"/>
      <c r="S168" s="1"/>
      <c r="T168" s="1"/>
      <c r="U168" s="12"/>
      <c r="V168" s="1"/>
      <c r="W168" s="1"/>
      <c r="X168" s="1"/>
      <c r="Y168" s="1"/>
      <c r="Z168" s="1"/>
    </row>
    <row r="169" spans="1:26" ht="38.25" hidden="1" customHeight="1" outlineLevel="1">
      <c r="A169" s="84" t="s">
        <v>314</v>
      </c>
      <c r="B169" s="227"/>
      <c r="C169" s="85" t="s">
        <v>554</v>
      </c>
      <c r="D169" s="86" t="s">
        <v>36</v>
      </c>
      <c r="E169" s="99">
        <v>1</v>
      </c>
      <c r="F169" s="88">
        <v>1</v>
      </c>
      <c r="G169" s="213"/>
      <c r="H169" s="216"/>
      <c r="I169" s="93">
        <v>412</v>
      </c>
      <c r="J169" s="93">
        <v>412</v>
      </c>
      <c r="K169" s="90">
        <f t="shared" si="13"/>
        <v>0</v>
      </c>
      <c r="L169" s="71"/>
      <c r="M169" s="93">
        <v>412</v>
      </c>
      <c r="N169" s="26"/>
      <c r="O169" s="26"/>
      <c r="P169" s="26"/>
      <c r="Q169" s="11"/>
      <c r="R169" s="1"/>
      <c r="S169" s="1"/>
      <c r="T169" s="1"/>
      <c r="U169" s="12"/>
      <c r="V169" s="1"/>
      <c r="W169" s="1"/>
      <c r="X169" s="1"/>
      <c r="Y169" s="1"/>
      <c r="Z169" s="1"/>
    </row>
    <row r="170" spans="1:26" ht="38.25" hidden="1" customHeight="1" outlineLevel="1">
      <c r="A170" s="84" t="s">
        <v>315</v>
      </c>
      <c r="B170" s="227"/>
      <c r="C170" s="125" t="s">
        <v>562</v>
      </c>
      <c r="D170" s="86" t="s">
        <v>36</v>
      </c>
      <c r="E170" s="99">
        <v>1</v>
      </c>
      <c r="F170" s="88">
        <v>1</v>
      </c>
      <c r="G170" s="213"/>
      <c r="H170" s="216"/>
      <c r="I170" s="93">
        <v>209</v>
      </c>
      <c r="J170" s="93">
        <v>209</v>
      </c>
      <c r="K170" s="90">
        <f t="shared" si="13"/>
        <v>0</v>
      </c>
      <c r="L170" s="71"/>
      <c r="M170" s="93">
        <v>209</v>
      </c>
      <c r="N170" s="26"/>
      <c r="O170" s="26"/>
      <c r="P170" s="26"/>
      <c r="Q170" s="11"/>
      <c r="R170" s="1"/>
      <c r="S170" s="1"/>
      <c r="T170" s="1"/>
      <c r="U170" s="12"/>
      <c r="V170" s="1"/>
      <c r="W170" s="1"/>
      <c r="X170" s="1"/>
      <c r="Y170" s="1"/>
      <c r="Z170" s="1"/>
    </row>
    <row r="171" spans="1:26" ht="22.5" customHeight="1" collapsed="1">
      <c r="A171" s="159" t="s">
        <v>80</v>
      </c>
      <c r="B171" s="227"/>
      <c r="C171" s="132" t="s">
        <v>316</v>
      </c>
      <c r="D171" s="123" t="s">
        <v>36</v>
      </c>
      <c r="E171" s="124">
        <f>SUM(E172:E177)</f>
        <v>6</v>
      </c>
      <c r="F171" s="127">
        <f>SUM(F172:F177)</f>
        <v>6</v>
      </c>
      <c r="G171" s="213"/>
      <c r="H171" s="216"/>
      <c r="I171" s="137">
        <f>SUM(I172:I177)</f>
        <v>3242</v>
      </c>
      <c r="J171" s="137">
        <f>SUM(J172:J177)</f>
        <v>3242</v>
      </c>
      <c r="K171" s="90">
        <f t="shared" si="13"/>
        <v>0</v>
      </c>
      <c r="L171" s="71"/>
      <c r="M171" s="137">
        <f>SUM(M172:M177)</f>
        <v>3242</v>
      </c>
      <c r="N171" s="26"/>
      <c r="O171" s="26"/>
      <c r="P171" s="26"/>
      <c r="Q171" s="11"/>
      <c r="R171" s="1"/>
      <c r="S171" s="1"/>
      <c r="T171" s="1"/>
      <c r="U171" s="12"/>
      <c r="V171" s="1"/>
      <c r="W171" s="1"/>
      <c r="X171" s="1"/>
      <c r="Y171" s="1"/>
      <c r="Z171" s="1"/>
    </row>
    <row r="172" spans="1:26" ht="38.25" hidden="1" customHeight="1" outlineLevel="1">
      <c r="A172" s="84" t="s">
        <v>317</v>
      </c>
      <c r="B172" s="227"/>
      <c r="C172" s="125" t="s">
        <v>552</v>
      </c>
      <c r="D172" s="86" t="s">
        <v>36</v>
      </c>
      <c r="E172" s="99">
        <v>1</v>
      </c>
      <c r="F172" s="88">
        <v>1</v>
      </c>
      <c r="G172" s="213"/>
      <c r="H172" s="216"/>
      <c r="I172" s="93">
        <v>490</v>
      </c>
      <c r="J172" s="93">
        <v>490</v>
      </c>
      <c r="K172" s="90">
        <f t="shared" si="13"/>
        <v>0</v>
      </c>
      <c r="L172" s="160"/>
      <c r="M172" s="93">
        <v>490</v>
      </c>
      <c r="N172" s="26"/>
      <c r="O172" s="26"/>
      <c r="P172" s="26"/>
      <c r="Q172" s="11"/>
      <c r="R172" s="1"/>
      <c r="S172" s="1"/>
      <c r="T172" s="1"/>
      <c r="U172" s="12"/>
      <c r="V172" s="1"/>
      <c r="W172" s="1"/>
      <c r="X172" s="1"/>
      <c r="Y172" s="1"/>
      <c r="Z172" s="1"/>
    </row>
    <row r="173" spans="1:26" ht="51" hidden="1" customHeight="1" outlineLevel="1">
      <c r="A173" s="84" t="s">
        <v>318</v>
      </c>
      <c r="B173" s="227"/>
      <c r="C173" s="125" t="s">
        <v>557</v>
      </c>
      <c r="D173" s="86" t="s">
        <v>36</v>
      </c>
      <c r="E173" s="99">
        <v>1</v>
      </c>
      <c r="F173" s="88">
        <v>1</v>
      </c>
      <c r="G173" s="213"/>
      <c r="H173" s="216"/>
      <c r="I173" s="93">
        <v>498</v>
      </c>
      <c r="J173" s="93">
        <v>498</v>
      </c>
      <c r="K173" s="90">
        <f t="shared" si="13"/>
        <v>0</v>
      </c>
      <c r="L173" s="71"/>
      <c r="M173" s="93">
        <v>498</v>
      </c>
      <c r="N173" s="26"/>
      <c r="O173" s="26"/>
      <c r="P173" s="26"/>
      <c r="Q173" s="11"/>
      <c r="R173" s="1"/>
      <c r="S173" s="1"/>
      <c r="T173" s="1"/>
      <c r="U173" s="12"/>
      <c r="V173" s="1"/>
      <c r="W173" s="1"/>
      <c r="X173" s="1"/>
      <c r="Y173" s="1"/>
      <c r="Z173" s="1"/>
    </row>
    <row r="174" spans="1:26" ht="38.25" hidden="1" customHeight="1" outlineLevel="1">
      <c r="A174" s="84" t="s">
        <v>319</v>
      </c>
      <c r="B174" s="227"/>
      <c r="C174" s="125" t="s">
        <v>550</v>
      </c>
      <c r="D174" s="86" t="s">
        <v>36</v>
      </c>
      <c r="E174" s="99">
        <v>1</v>
      </c>
      <c r="F174" s="88">
        <v>1</v>
      </c>
      <c r="G174" s="213"/>
      <c r="H174" s="216"/>
      <c r="I174" s="93">
        <v>634</v>
      </c>
      <c r="J174" s="93">
        <v>634</v>
      </c>
      <c r="K174" s="90">
        <f t="shared" si="13"/>
        <v>0</v>
      </c>
      <c r="L174" s="71"/>
      <c r="M174" s="93">
        <v>634</v>
      </c>
      <c r="N174" s="26"/>
      <c r="O174" s="26"/>
      <c r="P174" s="26"/>
      <c r="Q174" s="11"/>
      <c r="R174" s="1"/>
      <c r="S174" s="1"/>
      <c r="T174" s="1"/>
      <c r="U174" s="12"/>
      <c r="V174" s="1"/>
      <c r="W174" s="1"/>
      <c r="X174" s="1"/>
      <c r="Y174" s="1"/>
      <c r="Z174" s="1"/>
    </row>
    <row r="175" spans="1:26" ht="38.25" hidden="1" customHeight="1" outlineLevel="1">
      <c r="A175" s="84" t="s">
        <v>320</v>
      </c>
      <c r="B175" s="227"/>
      <c r="C175" s="125" t="s">
        <v>549</v>
      </c>
      <c r="D175" s="86" t="s">
        <v>36</v>
      </c>
      <c r="E175" s="99">
        <v>1</v>
      </c>
      <c r="F175" s="88">
        <v>1</v>
      </c>
      <c r="G175" s="213"/>
      <c r="H175" s="216"/>
      <c r="I175" s="93">
        <v>428</v>
      </c>
      <c r="J175" s="93">
        <v>428</v>
      </c>
      <c r="K175" s="90">
        <f t="shared" si="13"/>
        <v>0</v>
      </c>
      <c r="L175" s="71"/>
      <c r="M175" s="93">
        <v>428</v>
      </c>
      <c r="N175" s="26"/>
      <c r="O175" s="26"/>
      <c r="P175" s="26"/>
      <c r="Q175" s="11"/>
      <c r="R175" s="1"/>
      <c r="S175" s="1"/>
      <c r="T175" s="1"/>
      <c r="U175" s="12"/>
      <c r="V175" s="1"/>
      <c r="W175" s="1"/>
      <c r="X175" s="1"/>
      <c r="Y175" s="1"/>
      <c r="Z175" s="1"/>
    </row>
    <row r="176" spans="1:26" ht="38.25" hidden="1" customHeight="1" outlineLevel="1">
      <c r="A176" s="84" t="s">
        <v>321</v>
      </c>
      <c r="B176" s="227"/>
      <c r="C176" s="125" t="s">
        <v>567</v>
      </c>
      <c r="D176" s="86" t="s">
        <v>36</v>
      </c>
      <c r="E176" s="99">
        <v>1</v>
      </c>
      <c r="F176" s="88">
        <v>1</v>
      </c>
      <c r="G176" s="213"/>
      <c r="H176" s="216"/>
      <c r="I176" s="93">
        <v>516</v>
      </c>
      <c r="J176" s="93">
        <v>516</v>
      </c>
      <c r="K176" s="90">
        <f t="shared" si="13"/>
        <v>0</v>
      </c>
      <c r="L176" s="71"/>
      <c r="M176" s="93">
        <v>516</v>
      </c>
      <c r="N176" s="26"/>
      <c r="O176" s="26"/>
      <c r="P176" s="26"/>
      <c r="Q176" s="11"/>
      <c r="R176" s="1"/>
      <c r="S176" s="1"/>
      <c r="T176" s="1"/>
      <c r="U176" s="12"/>
      <c r="V176" s="1"/>
      <c r="W176" s="1"/>
      <c r="X176" s="1"/>
      <c r="Y176" s="1"/>
      <c r="Z176" s="1"/>
    </row>
    <row r="177" spans="1:29" ht="51" hidden="1" customHeight="1" outlineLevel="1">
      <c r="A177" s="84" t="s">
        <v>322</v>
      </c>
      <c r="B177" s="227"/>
      <c r="C177" s="98" t="s">
        <v>555</v>
      </c>
      <c r="D177" s="86" t="s">
        <v>36</v>
      </c>
      <c r="E177" s="99">
        <v>1</v>
      </c>
      <c r="F177" s="88">
        <v>1</v>
      </c>
      <c r="G177" s="213"/>
      <c r="H177" s="216"/>
      <c r="I177" s="93">
        <v>676</v>
      </c>
      <c r="J177" s="93">
        <v>676</v>
      </c>
      <c r="K177" s="90">
        <f t="shared" si="13"/>
        <v>0</v>
      </c>
      <c r="L177" s="71"/>
      <c r="M177" s="93">
        <v>676</v>
      </c>
      <c r="N177" s="26"/>
      <c r="O177" s="26"/>
      <c r="P177" s="26"/>
      <c r="Q177" s="11"/>
      <c r="R177" s="1"/>
      <c r="S177" s="1"/>
      <c r="T177" s="1"/>
      <c r="U177" s="12"/>
      <c r="V177" s="1"/>
      <c r="W177" s="1"/>
      <c r="X177" s="1"/>
      <c r="Y177" s="1"/>
      <c r="Z177" s="1"/>
    </row>
    <row r="178" spans="1:29" ht="12.75" customHeight="1" collapsed="1">
      <c r="A178" s="57" t="s">
        <v>129</v>
      </c>
      <c r="B178" s="227"/>
      <c r="C178" s="97" t="s">
        <v>37</v>
      </c>
      <c r="D178" s="50" t="s">
        <v>27</v>
      </c>
      <c r="E178" s="51">
        <f>E179+E186+E189</f>
        <v>142</v>
      </c>
      <c r="F178" s="51">
        <f t="shared" ref="F178" si="14">F179+F186+F189</f>
        <v>142</v>
      </c>
      <c r="G178" s="213"/>
      <c r="H178" s="216"/>
      <c r="I178" s="48">
        <f t="shared" ref="I178:J178" si="15">I179+I186+I189</f>
        <v>183818</v>
      </c>
      <c r="J178" s="48">
        <f t="shared" si="15"/>
        <v>182337</v>
      </c>
      <c r="K178" s="90">
        <f t="shared" si="13"/>
        <v>-1481</v>
      </c>
      <c r="L178" s="71"/>
      <c r="M178" s="48">
        <f t="shared" ref="M178" si="16">M179+M186+M189</f>
        <v>182337</v>
      </c>
      <c r="N178" s="26"/>
      <c r="O178" s="26"/>
      <c r="P178" s="26"/>
      <c r="Q178" s="11"/>
      <c r="R178" s="1"/>
      <c r="S178" s="1"/>
      <c r="T178" s="1"/>
      <c r="U178" s="12"/>
      <c r="V178" s="1"/>
      <c r="W178" s="1"/>
      <c r="X178" s="1"/>
      <c r="Y178" s="1"/>
      <c r="Z178" s="1"/>
    </row>
    <row r="179" spans="1:29" ht="12.75" customHeight="1">
      <c r="A179" s="155" t="s">
        <v>60</v>
      </c>
      <c r="B179" s="227"/>
      <c r="C179" s="100" t="s">
        <v>323</v>
      </c>
      <c r="D179" s="101" t="s">
        <v>27</v>
      </c>
      <c r="E179" s="102">
        <f>SUM(E180:E185)</f>
        <v>51</v>
      </c>
      <c r="F179" s="53">
        <f t="shared" ref="F179" si="17">SUM(F180:F185)</f>
        <v>51</v>
      </c>
      <c r="G179" s="213"/>
      <c r="H179" s="216"/>
      <c r="I179" s="78">
        <f t="shared" ref="I179:J179" si="18">SUM(I180:I185)</f>
        <v>139360</v>
      </c>
      <c r="J179" s="78">
        <f t="shared" si="18"/>
        <v>139360</v>
      </c>
      <c r="K179" s="90">
        <f t="shared" si="13"/>
        <v>0</v>
      </c>
      <c r="L179" s="71"/>
      <c r="M179" s="78">
        <f>SUM(M180:M185)</f>
        <v>139360</v>
      </c>
      <c r="N179" s="26"/>
      <c r="O179" s="26"/>
      <c r="P179" s="26"/>
      <c r="Q179" s="11"/>
      <c r="R179" s="1"/>
      <c r="S179" s="1"/>
      <c r="T179" s="1"/>
      <c r="U179" s="12"/>
      <c r="V179" s="1"/>
      <c r="W179" s="1"/>
      <c r="X179" s="1"/>
      <c r="Y179" s="1"/>
      <c r="Z179" s="1"/>
    </row>
    <row r="180" spans="1:29" ht="12.75" hidden="1" customHeight="1" outlineLevel="1">
      <c r="A180" s="84" t="s">
        <v>173</v>
      </c>
      <c r="B180" s="227"/>
      <c r="C180" s="91" t="s">
        <v>324</v>
      </c>
      <c r="D180" s="86" t="s">
        <v>27</v>
      </c>
      <c r="E180" s="139">
        <v>10</v>
      </c>
      <c r="F180" s="88">
        <v>10</v>
      </c>
      <c r="G180" s="213"/>
      <c r="H180" s="216"/>
      <c r="I180" s="67">
        <v>2300</v>
      </c>
      <c r="J180" s="67">
        <v>2300</v>
      </c>
      <c r="K180" s="90">
        <f t="shared" si="13"/>
        <v>0</v>
      </c>
      <c r="L180" s="161"/>
      <c r="M180" s="67">
        <v>2300</v>
      </c>
      <c r="N180" s="26"/>
      <c r="O180" s="26"/>
      <c r="P180" s="26"/>
      <c r="Q180" s="11"/>
      <c r="R180" s="1"/>
      <c r="S180" s="1"/>
      <c r="T180" s="1"/>
      <c r="U180" s="12"/>
      <c r="V180" s="1"/>
      <c r="W180" s="1"/>
      <c r="X180" s="1"/>
      <c r="Y180" s="1"/>
      <c r="Z180" s="1"/>
    </row>
    <row r="181" spans="1:29" ht="12.75" hidden="1" customHeight="1" outlineLevel="1">
      <c r="A181" s="84" t="s">
        <v>175</v>
      </c>
      <c r="B181" s="227"/>
      <c r="C181" s="91" t="s">
        <v>325</v>
      </c>
      <c r="D181" s="86" t="s">
        <v>27</v>
      </c>
      <c r="E181" s="139">
        <v>10</v>
      </c>
      <c r="F181" s="88">
        <v>10</v>
      </c>
      <c r="G181" s="213"/>
      <c r="H181" s="216"/>
      <c r="I181" s="67">
        <v>2300</v>
      </c>
      <c r="J181" s="67">
        <v>2300</v>
      </c>
      <c r="K181" s="90">
        <f t="shared" si="13"/>
        <v>0</v>
      </c>
      <c r="L181" s="161"/>
      <c r="M181" s="67">
        <v>2300</v>
      </c>
      <c r="N181" s="26"/>
      <c r="O181" s="26"/>
      <c r="P181" s="26"/>
      <c r="Q181" s="11"/>
      <c r="R181" s="1"/>
      <c r="S181" s="1"/>
      <c r="T181" s="1"/>
      <c r="U181" s="12"/>
      <c r="V181" s="1"/>
      <c r="W181" s="1"/>
      <c r="X181" s="1"/>
      <c r="Y181" s="1"/>
      <c r="Z181" s="1"/>
    </row>
    <row r="182" spans="1:29" ht="12.75" hidden="1" customHeight="1" outlineLevel="1">
      <c r="A182" s="84" t="s">
        <v>326</v>
      </c>
      <c r="B182" s="227"/>
      <c r="C182" s="91" t="s">
        <v>327</v>
      </c>
      <c r="D182" s="86" t="s">
        <v>27</v>
      </c>
      <c r="E182" s="139">
        <v>5</v>
      </c>
      <c r="F182" s="88">
        <v>5</v>
      </c>
      <c r="G182" s="213"/>
      <c r="H182" s="216"/>
      <c r="I182" s="67">
        <v>1430</v>
      </c>
      <c r="J182" s="67">
        <v>1430</v>
      </c>
      <c r="K182" s="90">
        <f t="shared" si="13"/>
        <v>0</v>
      </c>
      <c r="L182" s="162"/>
      <c r="M182" s="67">
        <v>1430</v>
      </c>
      <c r="N182" s="26"/>
      <c r="O182" s="26"/>
      <c r="P182" s="26"/>
      <c r="Q182" s="11"/>
      <c r="R182" s="1"/>
      <c r="S182" s="1"/>
      <c r="T182" s="1"/>
      <c r="U182" s="12"/>
      <c r="V182" s="1"/>
      <c r="W182" s="1"/>
      <c r="X182" s="1"/>
      <c r="Y182" s="1"/>
      <c r="Z182" s="1"/>
    </row>
    <row r="183" spans="1:29" ht="12.75" hidden="1" customHeight="1" outlineLevel="1">
      <c r="A183" s="84" t="s">
        <v>328</v>
      </c>
      <c r="B183" s="227"/>
      <c r="C183" s="91" t="s">
        <v>329</v>
      </c>
      <c r="D183" s="86" t="s">
        <v>27</v>
      </c>
      <c r="E183" s="139">
        <v>10</v>
      </c>
      <c r="F183" s="88">
        <v>10</v>
      </c>
      <c r="G183" s="213"/>
      <c r="H183" s="216"/>
      <c r="I183" s="67">
        <v>1530</v>
      </c>
      <c r="J183" s="67">
        <v>1530</v>
      </c>
      <c r="K183" s="90">
        <f t="shared" si="13"/>
        <v>0</v>
      </c>
      <c r="L183" s="37"/>
      <c r="M183" s="67">
        <v>1530</v>
      </c>
      <c r="N183" s="26"/>
      <c r="O183" s="26"/>
      <c r="P183" s="26"/>
      <c r="Q183" s="11"/>
      <c r="R183" s="1"/>
      <c r="S183" s="1"/>
      <c r="T183" s="1"/>
      <c r="U183" s="12"/>
      <c r="V183" s="1"/>
      <c r="W183" s="1"/>
      <c r="X183" s="1"/>
      <c r="Y183" s="1"/>
      <c r="Z183" s="1"/>
    </row>
    <row r="184" spans="1:29" ht="12.75" hidden="1" customHeight="1" outlineLevel="1">
      <c r="A184" s="84" t="s">
        <v>330</v>
      </c>
      <c r="B184" s="227"/>
      <c r="C184" s="91" t="s">
        <v>331</v>
      </c>
      <c r="D184" s="86" t="s">
        <v>27</v>
      </c>
      <c r="E184" s="113">
        <v>14</v>
      </c>
      <c r="F184" s="88">
        <v>14</v>
      </c>
      <c r="G184" s="213"/>
      <c r="H184" s="216"/>
      <c r="I184" s="67">
        <v>106400</v>
      </c>
      <c r="J184" s="67">
        <v>106400</v>
      </c>
      <c r="K184" s="90">
        <f t="shared" si="13"/>
        <v>0</v>
      </c>
      <c r="L184" s="68"/>
      <c r="M184" s="67">
        <v>106400</v>
      </c>
      <c r="N184" s="26"/>
      <c r="O184" s="26"/>
      <c r="P184" s="26"/>
      <c r="Q184" s="11"/>
      <c r="R184" s="1"/>
      <c r="S184" s="1"/>
      <c r="T184" s="1"/>
      <c r="U184" s="12"/>
      <c r="V184" s="1"/>
      <c r="W184" s="1"/>
      <c r="X184" s="1"/>
      <c r="Y184" s="1"/>
      <c r="Z184" s="1"/>
    </row>
    <row r="185" spans="1:29" ht="12.75" hidden="1" customHeight="1" outlineLevel="1">
      <c r="A185" s="84" t="s">
        <v>332</v>
      </c>
      <c r="B185" s="227"/>
      <c r="C185" s="91" t="s">
        <v>333</v>
      </c>
      <c r="D185" s="86" t="s">
        <v>27</v>
      </c>
      <c r="E185" s="113">
        <v>2</v>
      </c>
      <c r="F185" s="88">
        <v>2</v>
      </c>
      <c r="G185" s="213"/>
      <c r="H185" s="216"/>
      <c r="I185" s="67">
        <v>25400</v>
      </c>
      <c r="J185" s="67">
        <v>25400</v>
      </c>
      <c r="K185" s="90">
        <f t="shared" si="13"/>
        <v>0</v>
      </c>
      <c r="L185" s="71"/>
      <c r="M185" s="67">
        <v>25400</v>
      </c>
      <c r="N185" s="26"/>
      <c r="O185" s="26"/>
      <c r="P185" s="26"/>
      <c r="Q185" s="11"/>
      <c r="R185" s="1"/>
      <c r="S185" s="1"/>
      <c r="T185" s="1"/>
      <c r="U185" s="12"/>
      <c r="V185" s="1"/>
      <c r="W185" s="1"/>
      <c r="X185" s="1"/>
      <c r="Y185" s="1"/>
      <c r="Z185" s="1"/>
    </row>
    <row r="186" spans="1:29" ht="12.75" customHeight="1" collapsed="1">
      <c r="A186" s="155" t="s">
        <v>61</v>
      </c>
      <c r="B186" s="227"/>
      <c r="C186" s="100" t="s">
        <v>38</v>
      </c>
      <c r="D186" s="101" t="s">
        <v>27</v>
      </c>
      <c r="E186" s="102">
        <f>SUM(E187:E188)</f>
        <v>40</v>
      </c>
      <c r="F186" s="102">
        <f>SUM(F187:F188)</f>
        <v>40</v>
      </c>
      <c r="G186" s="213"/>
      <c r="H186" s="216"/>
      <c r="I186" s="121">
        <f>SUM(I187:I188)</f>
        <v>960</v>
      </c>
      <c r="J186" s="121">
        <f>SUM(J187:J188)</f>
        <v>960</v>
      </c>
      <c r="K186" s="90">
        <f t="shared" si="13"/>
        <v>0</v>
      </c>
      <c r="L186" s="71"/>
      <c r="M186" s="121">
        <f>SUM(M187:M188)</f>
        <v>960</v>
      </c>
      <c r="N186" s="26"/>
      <c r="O186" s="26"/>
      <c r="P186" s="26"/>
      <c r="Q186" s="11"/>
      <c r="R186" s="1"/>
      <c r="S186" s="1"/>
      <c r="T186" s="1"/>
      <c r="U186" s="12"/>
      <c r="V186" s="1"/>
      <c r="W186" s="1"/>
      <c r="X186" s="1"/>
      <c r="Y186" s="1"/>
      <c r="Z186" s="1"/>
    </row>
    <row r="187" spans="1:29" ht="12.75" hidden="1" customHeight="1" outlineLevel="1">
      <c r="A187" s="84" t="s">
        <v>130</v>
      </c>
      <c r="B187" s="227"/>
      <c r="C187" s="91" t="s">
        <v>334</v>
      </c>
      <c r="D187" s="86" t="s">
        <v>27</v>
      </c>
      <c r="E187" s="140">
        <v>20</v>
      </c>
      <c r="F187" s="88">
        <v>20</v>
      </c>
      <c r="G187" s="213"/>
      <c r="H187" s="216"/>
      <c r="I187" s="67">
        <v>380</v>
      </c>
      <c r="J187" s="67">
        <v>380</v>
      </c>
      <c r="K187" s="90">
        <f t="shared" si="13"/>
        <v>0</v>
      </c>
      <c r="L187" s="71"/>
      <c r="M187" s="67">
        <v>380</v>
      </c>
      <c r="N187" s="26"/>
      <c r="O187" s="26"/>
      <c r="P187" s="26"/>
      <c r="Q187" s="11"/>
      <c r="R187" s="1"/>
      <c r="S187" s="1"/>
      <c r="T187" s="1"/>
      <c r="U187" s="12"/>
      <c r="V187" s="1"/>
      <c r="W187" s="1"/>
      <c r="X187" s="1"/>
      <c r="Y187" s="1"/>
      <c r="Z187" s="1"/>
    </row>
    <row r="188" spans="1:29" ht="0.75" hidden="1" customHeight="1" outlineLevel="1">
      <c r="A188" s="84" t="s">
        <v>131</v>
      </c>
      <c r="B188" s="227"/>
      <c r="C188" s="91" t="s">
        <v>39</v>
      </c>
      <c r="D188" s="86" t="s">
        <v>27</v>
      </c>
      <c r="E188" s="140">
        <v>20</v>
      </c>
      <c r="F188" s="88">
        <v>20</v>
      </c>
      <c r="G188" s="213"/>
      <c r="H188" s="216"/>
      <c r="I188" s="67">
        <v>580</v>
      </c>
      <c r="J188" s="67">
        <v>580</v>
      </c>
      <c r="K188" s="90">
        <f t="shared" si="13"/>
        <v>0</v>
      </c>
      <c r="L188" s="35"/>
      <c r="M188" s="67">
        <v>580</v>
      </c>
      <c r="N188" s="26"/>
      <c r="O188" s="26"/>
      <c r="P188" s="26"/>
      <c r="Q188" s="11"/>
      <c r="R188" s="1"/>
      <c r="S188" s="1"/>
      <c r="T188" s="1"/>
      <c r="U188" s="12"/>
      <c r="V188" s="1"/>
      <c r="W188" s="1"/>
      <c r="X188" s="1"/>
      <c r="Y188" s="1"/>
      <c r="Z188" s="1"/>
      <c r="AB188" s="190"/>
    </row>
    <row r="189" spans="1:29" collapsed="1">
      <c r="A189" s="155" t="s">
        <v>128</v>
      </c>
      <c r="B189" s="227"/>
      <c r="C189" s="100" t="s">
        <v>28</v>
      </c>
      <c r="D189" s="101" t="s">
        <v>27</v>
      </c>
      <c r="E189" s="102">
        <f>SUM(E190:E197)</f>
        <v>51</v>
      </c>
      <c r="F189" s="102">
        <f>SUM(F190:F197)</f>
        <v>51</v>
      </c>
      <c r="G189" s="213"/>
      <c r="H189" s="216"/>
      <c r="I189" s="78">
        <f>SUM(I190:I197)</f>
        <v>43498</v>
      </c>
      <c r="J189" s="78">
        <f>SUM(J190:J197)</f>
        <v>42017</v>
      </c>
      <c r="K189" s="90">
        <f t="shared" si="13"/>
        <v>-1481</v>
      </c>
      <c r="L189" s="35"/>
      <c r="M189" s="78">
        <f>SUM(M190:M197)</f>
        <v>42017</v>
      </c>
      <c r="N189" s="26"/>
      <c r="O189" s="26"/>
      <c r="P189" s="26"/>
      <c r="Q189" s="11"/>
      <c r="R189" s="1"/>
      <c r="S189" s="1"/>
      <c r="T189" s="1"/>
      <c r="U189" s="12"/>
      <c r="V189" s="1"/>
      <c r="W189" s="1"/>
      <c r="X189" s="1"/>
      <c r="Y189" s="1"/>
      <c r="Z189" s="1"/>
    </row>
    <row r="190" spans="1:29" s="28" customFormat="1" ht="12.75" hidden="1" customHeight="1" outlineLevel="1">
      <c r="A190" s="84" t="s">
        <v>133</v>
      </c>
      <c r="B190" s="227"/>
      <c r="C190" s="91" t="s">
        <v>335</v>
      </c>
      <c r="D190" s="86" t="s">
        <v>27</v>
      </c>
      <c r="E190" s="139">
        <v>10</v>
      </c>
      <c r="F190" s="88">
        <v>10</v>
      </c>
      <c r="G190" s="213"/>
      <c r="H190" s="216"/>
      <c r="I190" s="139">
        <v>1780</v>
      </c>
      <c r="J190" s="139">
        <v>1780</v>
      </c>
      <c r="K190" s="90">
        <f t="shared" si="13"/>
        <v>0</v>
      </c>
      <c r="L190" s="77"/>
      <c r="M190" s="139">
        <v>1780</v>
      </c>
      <c r="N190" s="26"/>
      <c r="O190" s="26"/>
      <c r="P190" s="26"/>
      <c r="Q190" s="29"/>
      <c r="R190" s="26"/>
      <c r="S190" s="26"/>
      <c r="T190" s="26"/>
      <c r="U190" s="30"/>
      <c r="V190" s="26"/>
      <c r="W190" s="26"/>
      <c r="X190" s="26"/>
      <c r="Y190" s="26"/>
      <c r="Z190" s="26"/>
      <c r="AB190" s="187"/>
      <c r="AC190" s="187"/>
    </row>
    <row r="191" spans="1:29" ht="12.75" hidden="1" customHeight="1" outlineLevel="1">
      <c r="A191" s="84" t="s">
        <v>134</v>
      </c>
      <c r="B191" s="227"/>
      <c r="C191" s="91" t="s">
        <v>336</v>
      </c>
      <c r="D191" s="86" t="s">
        <v>27</v>
      </c>
      <c r="E191" s="139">
        <v>3</v>
      </c>
      <c r="F191" s="88">
        <v>3</v>
      </c>
      <c r="G191" s="213"/>
      <c r="H191" s="216"/>
      <c r="I191" s="139">
        <v>13979</v>
      </c>
      <c r="J191" s="139">
        <v>13979</v>
      </c>
      <c r="K191" s="90">
        <f t="shared" si="13"/>
        <v>0</v>
      </c>
      <c r="L191" s="77"/>
      <c r="M191" s="139">
        <v>13979</v>
      </c>
      <c r="N191" s="26"/>
      <c r="O191" s="26"/>
      <c r="P191" s="26"/>
      <c r="Q191" s="11"/>
      <c r="R191" s="1"/>
      <c r="S191" s="1"/>
      <c r="T191" s="1"/>
      <c r="U191" s="12"/>
      <c r="V191" s="1"/>
      <c r="W191" s="1"/>
      <c r="X191" s="1"/>
      <c r="Y191" s="1"/>
      <c r="Z191" s="1"/>
    </row>
    <row r="192" spans="1:29" ht="12.75" hidden="1" customHeight="1" outlineLevel="1">
      <c r="A192" s="84" t="s">
        <v>135</v>
      </c>
      <c r="B192" s="227"/>
      <c r="C192" s="91" t="s">
        <v>29</v>
      </c>
      <c r="D192" s="86" t="s">
        <v>27</v>
      </c>
      <c r="E192" s="139">
        <v>3</v>
      </c>
      <c r="F192" s="88">
        <v>3</v>
      </c>
      <c r="G192" s="213"/>
      <c r="H192" s="216"/>
      <c r="I192" s="139">
        <v>668</v>
      </c>
      <c r="J192" s="139">
        <v>668</v>
      </c>
      <c r="K192" s="90">
        <f t="shared" si="13"/>
        <v>0</v>
      </c>
      <c r="L192" s="162"/>
      <c r="M192" s="139">
        <v>668</v>
      </c>
      <c r="N192" s="26"/>
      <c r="O192" s="26"/>
      <c r="P192" s="26"/>
      <c r="Q192" s="11"/>
      <c r="R192" s="1"/>
      <c r="S192" s="1"/>
      <c r="T192" s="1"/>
      <c r="U192" s="12"/>
      <c r="V192" s="1"/>
      <c r="W192" s="1"/>
      <c r="X192" s="1"/>
      <c r="Y192" s="1"/>
      <c r="Z192" s="1"/>
    </row>
    <row r="193" spans="1:26" ht="12.75" hidden="1" customHeight="1" outlineLevel="1">
      <c r="A193" s="84" t="s">
        <v>136</v>
      </c>
      <c r="B193" s="227"/>
      <c r="C193" s="91" t="s">
        <v>40</v>
      </c>
      <c r="D193" s="86" t="s">
        <v>27</v>
      </c>
      <c r="E193" s="139">
        <v>2</v>
      </c>
      <c r="F193" s="88">
        <v>2</v>
      </c>
      <c r="G193" s="213"/>
      <c r="H193" s="216"/>
      <c r="I193" s="139">
        <v>14500</v>
      </c>
      <c r="J193" s="139">
        <v>14500</v>
      </c>
      <c r="K193" s="90">
        <f t="shared" si="13"/>
        <v>0</v>
      </c>
      <c r="L193" s="35"/>
      <c r="M193" s="139">
        <v>14500</v>
      </c>
      <c r="N193" s="26"/>
      <c r="O193" s="26"/>
      <c r="P193" s="26"/>
      <c r="Q193" s="11"/>
      <c r="R193" s="1"/>
      <c r="S193" s="1"/>
      <c r="T193" s="1"/>
      <c r="U193" s="12"/>
      <c r="V193" s="1"/>
      <c r="W193" s="1"/>
      <c r="X193" s="1"/>
      <c r="Y193" s="1"/>
      <c r="Z193" s="1"/>
    </row>
    <row r="194" spans="1:26" ht="38.25" hidden="1" customHeight="1" outlineLevel="1">
      <c r="A194" s="84" t="s">
        <v>337</v>
      </c>
      <c r="B194" s="227"/>
      <c r="C194" s="125" t="s">
        <v>338</v>
      </c>
      <c r="D194" s="86" t="s">
        <v>27</v>
      </c>
      <c r="E194" s="139">
        <v>16</v>
      </c>
      <c r="F194" s="88">
        <v>16</v>
      </c>
      <c r="G194" s="213"/>
      <c r="H194" s="216"/>
      <c r="I194" s="139">
        <v>5161</v>
      </c>
      <c r="J194" s="139">
        <v>3680</v>
      </c>
      <c r="K194" s="90">
        <f t="shared" si="13"/>
        <v>-1481</v>
      </c>
      <c r="L194" s="35" t="s">
        <v>126</v>
      </c>
      <c r="M194" s="139">
        <v>3680</v>
      </c>
      <c r="N194" s="26"/>
      <c r="O194" s="26"/>
      <c r="P194" s="26"/>
      <c r="Q194" s="11"/>
      <c r="R194" s="1"/>
      <c r="S194" s="1"/>
      <c r="T194" s="1"/>
      <c r="U194" s="12"/>
      <c r="V194" s="1"/>
      <c r="W194" s="1"/>
      <c r="X194" s="1"/>
      <c r="Y194" s="1"/>
      <c r="Z194" s="1"/>
    </row>
    <row r="195" spans="1:26" ht="12.75" hidden="1" customHeight="1" outlineLevel="1">
      <c r="A195" s="84" t="s">
        <v>339</v>
      </c>
      <c r="B195" s="227"/>
      <c r="C195" s="91" t="s">
        <v>340</v>
      </c>
      <c r="D195" s="86" t="s">
        <v>27</v>
      </c>
      <c r="E195" s="139">
        <v>11</v>
      </c>
      <c r="F195" s="142">
        <v>11</v>
      </c>
      <c r="G195" s="213"/>
      <c r="H195" s="216"/>
      <c r="I195" s="93">
        <v>3102</v>
      </c>
      <c r="J195" s="93">
        <v>3102</v>
      </c>
      <c r="K195" s="90">
        <f t="shared" ref="K195:K215" si="19">J195-I195</f>
        <v>0</v>
      </c>
      <c r="L195" s="23"/>
      <c r="M195" s="93">
        <v>3102</v>
      </c>
      <c r="N195" s="26"/>
      <c r="O195" s="26"/>
      <c r="P195" s="26"/>
      <c r="Q195" s="11"/>
      <c r="R195" s="1"/>
      <c r="S195" s="1"/>
      <c r="T195" s="1"/>
      <c r="U195" s="12"/>
      <c r="V195" s="1"/>
      <c r="W195" s="1"/>
      <c r="X195" s="1"/>
      <c r="Y195" s="1"/>
      <c r="Z195" s="1"/>
    </row>
    <row r="196" spans="1:26" ht="12.75" hidden="1" customHeight="1" outlineLevel="1">
      <c r="A196" s="84" t="s">
        <v>341</v>
      </c>
      <c r="B196" s="227"/>
      <c r="C196" s="91" t="s">
        <v>342</v>
      </c>
      <c r="D196" s="86" t="s">
        <v>27</v>
      </c>
      <c r="E196" s="139">
        <v>4</v>
      </c>
      <c r="F196" s="142">
        <v>4</v>
      </c>
      <c r="G196" s="213"/>
      <c r="H196" s="216"/>
      <c r="I196" s="93">
        <v>2240</v>
      </c>
      <c r="J196" s="93">
        <v>2240</v>
      </c>
      <c r="K196" s="90">
        <f t="shared" si="19"/>
        <v>0</v>
      </c>
      <c r="L196" s="115"/>
      <c r="M196" s="93">
        <v>2240</v>
      </c>
      <c r="N196" s="26"/>
      <c r="O196" s="26"/>
      <c r="P196" s="26"/>
      <c r="Q196" s="11"/>
      <c r="R196" s="1"/>
      <c r="S196" s="1"/>
      <c r="T196" s="1"/>
      <c r="U196" s="12"/>
      <c r="V196" s="1"/>
      <c r="W196" s="1"/>
      <c r="X196" s="1"/>
      <c r="Y196" s="1"/>
      <c r="Z196" s="1"/>
    </row>
    <row r="197" spans="1:26" ht="12.75" hidden="1" customHeight="1" outlineLevel="1">
      <c r="A197" s="84" t="s">
        <v>343</v>
      </c>
      <c r="B197" s="227"/>
      <c r="C197" s="91" t="s">
        <v>344</v>
      </c>
      <c r="D197" s="86" t="s">
        <v>27</v>
      </c>
      <c r="E197" s="139">
        <v>2</v>
      </c>
      <c r="F197" s="142">
        <v>2</v>
      </c>
      <c r="G197" s="213"/>
      <c r="H197" s="216"/>
      <c r="I197" s="93">
        <v>2068</v>
      </c>
      <c r="J197" s="93">
        <v>2068</v>
      </c>
      <c r="K197" s="90">
        <f t="shared" si="19"/>
        <v>0</v>
      </c>
      <c r="L197" s="35"/>
      <c r="M197" s="93">
        <v>2068</v>
      </c>
      <c r="N197" s="26"/>
      <c r="O197" s="26"/>
      <c r="P197" s="26"/>
      <c r="Q197" s="11"/>
      <c r="R197" s="1"/>
      <c r="S197" s="1"/>
      <c r="T197" s="1"/>
      <c r="U197" s="12"/>
      <c r="V197" s="1"/>
      <c r="W197" s="1"/>
      <c r="X197" s="1"/>
      <c r="Y197" s="1"/>
      <c r="Z197" s="1"/>
    </row>
    <row r="198" spans="1:26" ht="25.5" collapsed="1">
      <c r="A198" s="57" t="s">
        <v>86</v>
      </c>
      <c r="B198" s="227"/>
      <c r="C198" s="49" t="s">
        <v>85</v>
      </c>
      <c r="D198" s="54" t="s">
        <v>27</v>
      </c>
      <c r="E198" s="55">
        <f>E199+E206</f>
        <v>17</v>
      </c>
      <c r="F198" s="55">
        <f t="shared" ref="F198" si="20">F199+F206</f>
        <v>17</v>
      </c>
      <c r="G198" s="213"/>
      <c r="H198" s="216"/>
      <c r="I198" s="81">
        <f t="shared" ref="I198:J198" si="21">I199+I206</f>
        <v>107358</v>
      </c>
      <c r="J198" s="81">
        <f t="shared" si="21"/>
        <v>107358</v>
      </c>
      <c r="K198" s="90">
        <f t="shared" si="19"/>
        <v>0</v>
      </c>
      <c r="L198" s="35"/>
      <c r="M198" s="81">
        <f t="shared" ref="M198" si="22">M199+M206</f>
        <v>107358</v>
      </c>
      <c r="N198" s="26"/>
      <c r="O198" s="26"/>
      <c r="P198" s="26"/>
      <c r="Q198" s="11"/>
      <c r="R198" s="1"/>
      <c r="S198" s="1"/>
      <c r="T198" s="1"/>
      <c r="U198" s="12"/>
      <c r="V198" s="1"/>
      <c r="W198" s="1"/>
      <c r="X198" s="1"/>
      <c r="Y198" s="1"/>
      <c r="Z198" s="1"/>
    </row>
    <row r="199" spans="1:26">
      <c r="A199" s="57" t="s">
        <v>345</v>
      </c>
      <c r="B199" s="227"/>
      <c r="C199" s="49" t="s">
        <v>346</v>
      </c>
      <c r="D199" s="50" t="s">
        <v>27</v>
      </c>
      <c r="E199" s="55">
        <f>E200+E204</f>
        <v>14</v>
      </c>
      <c r="F199" s="55">
        <f t="shared" ref="F199" si="23">F200+F204</f>
        <v>14</v>
      </c>
      <c r="G199" s="213"/>
      <c r="H199" s="216"/>
      <c r="I199" s="81">
        <f t="shared" ref="I199:J199" si="24">I200+I204</f>
        <v>39879</v>
      </c>
      <c r="J199" s="81">
        <f t="shared" si="24"/>
        <v>39879</v>
      </c>
      <c r="K199" s="90">
        <f t="shared" si="19"/>
        <v>0</v>
      </c>
      <c r="L199" s="35"/>
      <c r="M199" s="81">
        <f t="shared" ref="M199" si="25">M200+M204</f>
        <v>39879</v>
      </c>
      <c r="N199" s="26"/>
      <c r="O199" s="26"/>
      <c r="P199" s="26"/>
      <c r="Q199" s="11"/>
      <c r="R199" s="1"/>
      <c r="S199" s="1"/>
      <c r="T199" s="1"/>
      <c r="U199" s="12"/>
      <c r="V199" s="1"/>
      <c r="W199" s="1"/>
      <c r="X199" s="1"/>
      <c r="Y199" s="1"/>
      <c r="Z199" s="1"/>
    </row>
    <row r="200" spans="1:26">
      <c r="A200" s="155" t="s">
        <v>49</v>
      </c>
      <c r="B200" s="227"/>
      <c r="C200" s="100" t="s">
        <v>43</v>
      </c>
      <c r="D200" s="101" t="s">
        <v>27</v>
      </c>
      <c r="E200" s="102">
        <f>SUM(E201:E203)</f>
        <v>13</v>
      </c>
      <c r="F200" s="102">
        <f>SUM(F201:F203)</f>
        <v>13</v>
      </c>
      <c r="G200" s="213"/>
      <c r="H200" s="216"/>
      <c r="I200" s="104">
        <f>SUM(I201:I203)</f>
        <v>28229</v>
      </c>
      <c r="J200" s="104">
        <f>SUM(J201:J203)</f>
        <v>28229</v>
      </c>
      <c r="K200" s="90">
        <f t="shared" si="19"/>
        <v>0</v>
      </c>
      <c r="L200" s="35"/>
      <c r="M200" s="104">
        <f>SUM(M201:M203)</f>
        <v>28229</v>
      </c>
      <c r="N200" s="26"/>
      <c r="O200" s="26"/>
      <c r="P200" s="26"/>
      <c r="Q200" s="11"/>
      <c r="R200" s="1"/>
      <c r="S200" s="1"/>
      <c r="T200" s="1"/>
      <c r="U200" s="12"/>
      <c r="V200" s="1"/>
      <c r="W200" s="1"/>
      <c r="X200" s="1"/>
      <c r="Y200" s="1"/>
      <c r="Z200" s="1"/>
    </row>
    <row r="201" spans="1:26" ht="12.75" hidden="1" customHeight="1" outlineLevel="1">
      <c r="A201" s="84" t="s">
        <v>87</v>
      </c>
      <c r="B201" s="227"/>
      <c r="C201" s="144" t="s">
        <v>347</v>
      </c>
      <c r="D201" s="86" t="s">
        <v>27</v>
      </c>
      <c r="E201" s="99">
        <v>5</v>
      </c>
      <c r="F201" s="88">
        <v>5</v>
      </c>
      <c r="G201" s="213"/>
      <c r="H201" s="216"/>
      <c r="I201" s="67">
        <v>20750</v>
      </c>
      <c r="J201" s="67">
        <v>20750</v>
      </c>
      <c r="K201" s="90">
        <f t="shared" si="19"/>
        <v>0</v>
      </c>
      <c r="L201" s="35"/>
      <c r="M201" s="67">
        <v>20750</v>
      </c>
      <c r="N201" s="26"/>
      <c r="O201" s="26"/>
      <c r="P201" s="26"/>
      <c r="Q201" s="11"/>
      <c r="R201" s="1"/>
      <c r="S201" s="1"/>
      <c r="T201" s="1"/>
      <c r="U201" s="12"/>
      <c r="V201" s="1"/>
      <c r="W201" s="1"/>
      <c r="X201" s="1"/>
      <c r="Y201" s="1"/>
      <c r="Z201" s="1"/>
    </row>
    <row r="202" spans="1:26" ht="12.75" hidden="1" customHeight="1" outlineLevel="1">
      <c r="A202" s="84" t="s">
        <v>348</v>
      </c>
      <c r="B202" s="227"/>
      <c r="C202" s="144" t="s">
        <v>349</v>
      </c>
      <c r="D202" s="86" t="s">
        <v>27</v>
      </c>
      <c r="E202" s="99">
        <v>4</v>
      </c>
      <c r="F202" s="88">
        <v>4</v>
      </c>
      <c r="G202" s="213"/>
      <c r="H202" s="216"/>
      <c r="I202" s="67">
        <v>3544</v>
      </c>
      <c r="J202" s="67">
        <v>3544</v>
      </c>
      <c r="K202" s="90">
        <f t="shared" si="19"/>
        <v>0</v>
      </c>
      <c r="L202" s="35"/>
      <c r="M202" s="67">
        <v>3544</v>
      </c>
      <c r="N202" s="26"/>
      <c r="O202" s="26"/>
      <c r="P202" s="26"/>
      <c r="Q202" s="11"/>
      <c r="R202" s="1"/>
      <c r="S202" s="1"/>
      <c r="T202" s="1"/>
      <c r="U202" s="12"/>
      <c r="V202" s="1"/>
      <c r="W202" s="1"/>
      <c r="X202" s="1"/>
      <c r="Y202" s="1"/>
      <c r="Z202" s="1"/>
    </row>
    <row r="203" spans="1:26" ht="12.75" hidden="1" customHeight="1" outlineLevel="1">
      <c r="A203" s="84" t="s">
        <v>140</v>
      </c>
      <c r="B203" s="227"/>
      <c r="C203" s="144" t="s">
        <v>350</v>
      </c>
      <c r="D203" s="86" t="s">
        <v>27</v>
      </c>
      <c r="E203" s="99">
        <v>4</v>
      </c>
      <c r="F203" s="88">
        <v>4</v>
      </c>
      <c r="G203" s="213"/>
      <c r="H203" s="216"/>
      <c r="I203" s="67">
        <v>3935</v>
      </c>
      <c r="J203" s="67">
        <v>3935</v>
      </c>
      <c r="K203" s="90">
        <f t="shared" si="19"/>
        <v>0</v>
      </c>
      <c r="L203" s="35"/>
      <c r="M203" s="67">
        <v>3935</v>
      </c>
      <c r="N203" s="26"/>
      <c r="O203" s="26"/>
      <c r="P203" s="26"/>
      <c r="Q203" s="11"/>
      <c r="R203" s="1"/>
      <c r="S203" s="1"/>
      <c r="T203" s="1"/>
      <c r="U203" s="12"/>
      <c r="V203" s="1"/>
      <c r="W203" s="1"/>
      <c r="X203" s="1"/>
      <c r="Y203" s="1"/>
      <c r="Z203" s="1"/>
    </row>
    <row r="204" spans="1:26" collapsed="1">
      <c r="A204" s="155" t="s">
        <v>50</v>
      </c>
      <c r="B204" s="227"/>
      <c r="C204" s="100" t="s">
        <v>28</v>
      </c>
      <c r="D204" s="101" t="s">
        <v>27</v>
      </c>
      <c r="E204" s="102">
        <f>E205</f>
        <v>1</v>
      </c>
      <c r="F204" s="53">
        <f>SUM(F205:F205)</f>
        <v>1</v>
      </c>
      <c r="G204" s="213"/>
      <c r="H204" s="216"/>
      <c r="I204" s="78">
        <f>SUM(I205:I205)</f>
        <v>11650</v>
      </c>
      <c r="J204" s="78">
        <f>SUM(J205:J205)</f>
        <v>11650</v>
      </c>
      <c r="K204" s="90">
        <f t="shared" si="19"/>
        <v>0</v>
      </c>
      <c r="L204" s="35"/>
      <c r="M204" s="78">
        <f>SUM(M205:M205)</f>
        <v>11650</v>
      </c>
      <c r="N204" s="26"/>
      <c r="O204" s="26"/>
      <c r="P204" s="26"/>
      <c r="Q204" s="11"/>
      <c r="R204" s="1"/>
      <c r="S204" s="1"/>
      <c r="T204" s="1"/>
      <c r="U204" s="12"/>
      <c r="V204" s="1"/>
      <c r="W204" s="1"/>
      <c r="X204" s="1"/>
      <c r="Y204" s="1"/>
      <c r="Z204" s="1"/>
    </row>
    <row r="205" spans="1:26" ht="25.5" hidden="1" customHeight="1" outlineLevel="1">
      <c r="A205" s="84" t="s">
        <v>88</v>
      </c>
      <c r="B205" s="227"/>
      <c r="C205" s="144" t="s">
        <v>351</v>
      </c>
      <c r="D205" s="86" t="s">
        <v>27</v>
      </c>
      <c r="E205" s="87">
        <v>1</v>
      </c>
      <c r="F205" s="88">
        <v>1</v>
      </c>
      <c r="G205" s="213"/>
      <c r="H205" s="216"/>
      <c r="I205" s="99">
        <v>11650</v>
      </c>
      <c r="J205" s="99">
        <v>11650</v>
      </c>
      <c r="K205" s="90">
        <f t="shared" si="19"/>
        <v>0</v>
      </c>
      <c r="L205" s="35"/>
      <c r="M205" s="99">
        <v>11650</v>
      </c>
      <c r="N205" s="26"/>
      <c r="O205" s="26"/>
      <c r="P205" s="26"/>
      <c r="Q205" s="11"/>
      <c r="R205" s="1"/>
      <c r="S205" s="1"/>
      <c r="T205" s="1"/>
      <c r="U205" s="12"/>
      <c r="V205" s="1"/>
      <c r="W205" s="1"/>
      <c r="X205" s="1"/>
      <c r="Y205" s="1"/>
      <c r="Z205" s="1"/>
    </row>
    <row r="206" spans="1:26" collapsed="1">
      <c r="A206" s="57" t="s">
        <v>70</v>
      </c>
      <c r="B206" s="227"/>
      <c r="C206" s="49" t="s">
        <v>352</v>
      </c>
      <c r="D206" s="50"/>
      <c r="E206" s="55">
        <f>E207+E210</f>
        <v>3</v>
      </c>
      <c r="F206" s="54">
        <f>F207+F210</f>
        <v>3</v>
      </c>
      <c r="G206" s="213"/>
      <c r="H206" s="216"/>
      <c r="I206" s="70">
        <f>I207+I210</f>
        <v>67479</v>
      </c>
      <c r="J206" s="70">
        <f>J207+J210</f>
        <v>67479</v>
      </c>
      <c r="K206" s="90">
        <f t="shared" si="19"/>
        <v>0</v>
      </c>
      <c r="L206" s="35"/>
      <c r="M206" s="70">
        <f>M207+M210</f>
        <v>67479</v>
      </c>
      <c r="N206" s="26"/>
      <c r="O206" s="26"/>
      <c r="P206" s="26"/>
      <c r="Q206" s="11"/>
      <c r="R206" s="1"/>
      <c r="S206" s="1"/>
      <c r="T206" s="1"/>
      <c r="U206" s="12"/>
      <c r="V206" s="1"/>
      <c r="W206" s="1"/>
      <c r="X206" s="1"/>
      <c r="Y206" s="1"/>
      <c r="Z206" s="1"/>
    </row>
    <row r="207" spans="1:26" ht="25.5">
      <c r="A207" s="155" t="s">
        <v>353</v>
      </c>
      <c r="B207" s="227"/>
      <c r="C207" s="100" t="s">
        <v>141</v>
      </c>
      <c r="D207" s="146" t="s">
        <v>31</v>
      </c>
      <c r="E207" s="145">
        <f>SUM(E208:E209)</f>
        <v>2</v>
      </c>
      <c r="F207" s="146">
        <f>SUM(F208:F209)</f>
        <v>2</v>
      </c>
      <c r="G207" s="213"/>
      <c r="H207" s="216"/>
      <c r="I207" s="104">
        <f>SUM(I208:I209)</f>
        <v>53339</v>
      </c>
      <c r="J207" s="104">
        <f>SUM(J208:J209)</f>
        <v>53339</v>
      </c>
      <c r="K207" s="90">
        <f t="shared" si="19"/>
        <v>0</v>
      </c>
      <c r="L207" s="35"/>
      <c r="M207" s="104">
        <f>SUM(M208:M209)</f>
        <v>53339</v>
      </c>
      <c r="N207" s="26"/>
      <c r="O207" s="26"/>
      <c r="P207" s="26"/>
      <c r="Q207" s="11"/>
      <c r="R207" s="1"/>
      <c r="S207" s="1"/>
      <c r="T207" s="1"/>
      <c r="U207" s="12"/>
      <c r="V207" s="1"/>
      <c r="W207" s="1"/>
      <c r="X207" s="1"/>
      <c r="Y207" s="1"/>
      <c r="Z207" s="1"/>
    </row>
    <row r="208" spans="1:26" ht="51" hidden="1" customHeight="1" outlineLevel="1">
      <c r="A208" s="84" t="s">
        <v>53</v>
      </c>
      <c r="B208" s="227"/>
      <c r="C208" s="144" t="s">
        <v>354</v>
      </c>
      <c r="D208" s="163" t="s">
        <v>31</v>
      </c>
      <c r="E208" s="147">
        <v>1</v>
      </c>
      <c r="F208" s="87">
        <v>1</v>
      </c>
      <c r="G208" s="213"/>
      <c r="H208" s="216"/>
      <c r="I208" s="99">
        <v>27571</v>
      </c>
      <c r="J208" s="99">
        <v>27571</v>
      </c>
      <c r="K208" s="90">
        <f t="shared" si="19"/>
        <v>0</v>
      </c>
      <c r="L208" s="160"/>
      <c r="M208" s="99">
        <v>27571</v>
      </c>
      <c r="N208" s="26"/>
      <c r="O208" s="26"/>
      <c r="P208" s="26"/>
      <c r="Q208" s="11"/>
      <c r="R208" s="1"/>
      <c r="S208" s="1"/>
      <c r="T208" s="1"/>
      <c r="U208" s="12"/>
      <c r="V208" s="1"/>
      <c r="W208" s="1"/>
      <c r="X208" s="1"/>
      <c r="Y208" s="1"/>
      <c r="Z208" s="1"/>
    </row>
    <row r="209" spans="1:26" ht="25.5" hidden="1" customHeight="1" outlineLevel="1">
      <c r="A209" s="84" t="s">
        <v>54</v>
      </c>
      <c r="B209" s="227"/>
      <c r="C209" s="144" t="s">
        <v>355</v>
      </c>
      <c r="D209" s="163" t="s">
        <v>31</v>
      </c>
      <c r="E209" s="147">
        <v>1</v>
      </c>
      <c r="F209" s="87">
        <v>1</v>
      </c>
      <c r="G209" s="213"/>
      <c r="H209" s="216"/>
      <c r="I209" s="99">
        <v>25768</v>
      </c>
      <c r="J209" s="99">
        <v>25768</v>
      </c>
      <c r="K209" s="90">
        <f t="shared" si="19"/>
        <v>0</v>
      </c>
      <c r="L209" s="35"/>
      <c r="M209" s="99">
        <v>25768</v>
      </c>
      <c r="N209" s="26"/>
      <c r="O209" s="26"/>
      <c r="P209" s="26"/>
      <c r="Q209" s="11"/>
      <c r="R209" s="1"/>
      <c r="S209" s="1"/>
      <c r="T209" s="1"/>
      <c r="U209" s="12"/>
      <c r="V209" s="1"/>
      <c r="W209" s="1"/>
      <c r="X209" s="1"/>
      <c r="Y209" s="1"/>
      <c r="Z209" s="1"/>
    </row>
    <row r="210" spans="1:26" ht="25.5" collapsed="1">
      <c r="A210" s="155" t="s">
        <v>57</v>
      </c>
      <c r="B210" s="227"/>
      <c r="C210" s="100" t="s">
        <v>41</v>
      </c>
      <c r="D210" s="103" t="str">
        <f>D211</f>
        <v>работа</v>
      </c>
      <c r="E210" s="102">
        <v>1</v>
      </c>
      <c r="F210" s="103">
        <f>F211</f>
        <v>1</v>
      </c>
      <c r="G210" s="213"/>
      <c r="H210" s="216"/>
      <c r="I210" s="148">
        <f>I211</f>
        <v>14140</v>
      </c>
      <c r="J210" s="148">
        <f>J211</f>
        <v>14140</v>
      </c>
      <c r="K210" s="90">
        <f t="shared" si="19"/>
        <v>0</v>
      </c>
      <c r="L210" s="35"/>
      <c r="M210" s="148">
        <f>M211</f>
        <v>14140</v>
      </c>
      <c r="N210" s="26"/>
      <c r="O210" s="26"/>
      <c r="P210" s="26"/>
      <c r="Q210" s="11"/>
      <c r="R210" s="1"/>
      <c r="S210" s="1"/>
      <c r="T210" s="1"/>
      <c r="U210" s="12"/>
      <c r="V210" s="1"/>
      <c r="W210" s="1"/>
      <c r="X210" s="1"/>
      <c r="Y210" s="1"/>
      <c r="Z210" s="1"/>
    </row>
    <row r="211" spans="1:26" ht="37.5" hidden="1" customHeight="1" outlineLevel="1">
      <c r="A211" s="84" t="s">
        <v>91</v>
      </c>
      <c r="B211" s="227"/>
      <c r="C211" s="144" t="s">
        <v>356</v>
      </c>
      <c r="D211" s="86" t="s">
        <v>42</v>
      </c>
      <c r="E211" s="87">
        <v>1</v>
      </c>
      <c r="F211" s="88">
        <v>1</v>
      </c>
      <c r="G211" s="213"/>
      <c r="H211" s="216"/>
      <c r="I211" s="99">
        <v>14140</v>
      </c>
      <c r="J211" s="99">
        <v>14140</v>
      </c>
      <c r="K211" s="90">
        <f t="shared" si="19"/>
        <v>0</v>
      </c>
      <c r="L211" s="43"/>
      <c r="M211" s="99">
        <v>14140</v>
      </c>
      <c r="N211" s="26"/>
      <c r="O211" s="26"/>
      <c r="P211" s="26"/>
      <c r="Q211" s="11"/>
      <c r="R211" s="1"/>
      <c r="S211" s="1"/>
      <c r="T211" s="1"/>
      <c r="U211" s="12"/>
      <c r="V211" s="1"/>
      <c r="W211" s="1"/>
      <c r="X211" s="1"/>
      <c r="Y211" s="1"/>
      <c r="Z211" s="1"/>
    </row>
    <row r="212" spans="1:26" ht="12.75" customHeight="1" collapsed="1">
      <c r="A212" s="57" t="s">
        <v>89</v>
      </c>
      <c r="B212" s="227"/>
      <c r="C212" s="49" t="s">
        <v>44</v>
      </c>
      <c r="D212" s="50" t="s">
        <v>27</v>
      </c>
      <c r="E212" s="149">
        <f>E213+E215</f>
        <v>2</v>
      </c>
      <c r="F212" s="54">
        <f t="shared" ref="F212" si="26">F213+F215</f>
        <v>2</v>
      </c>
      <c r="G212" s="213"/>
      <c r="H212" s="216"/>
      <c r="I212" s="70">
        <f t="shared" ref="I212:J212" si="27">I213+I215</f>
        <v>47308</v>
      </c>
      <c r="J212" s="70">
        <f t="shared" si="27"/>
        <v>47308</v>
      </c>
      <c r="K212" s="90">
        <f t="shared" si="19"/>
        <v>0</v>
      </c>
      <c r="L212" s="71"/>
      <c r="M212" s="70">
        <f t="shared" ref="M212" si="28">M213+M215</f>
        <v>47308</v>
      </c>
      <c r="N212" s="26"/>
      <c r="O212" s="26"/>
      <c r="P212" s="26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55" t="s">
        <v>69</v>
      </c>
      <c r="B213" s="227"/>
      <c r="C213" s="100" t="s">
        <v>44</v>
      </c>
      <c r="D213" s="86"/>
      <c r="E213" s="151">
        <f>SUM(E214:E214)</f>
        <v>1</v>
      </c>
      <c r="F213" s="53">
        <f t="shared" ref="F213" si="29">SUM(F214:F214)</f>
        <v>1</v>
      </c>
      <c r="G213" s="213"/>
      <c r="H213" s="216"/>
      <c r="I213" s="78">
        <f t="shared" ref="I213" si="30">SUM(I214:I214)</f>
        <v>27312</v>
      </c>
      <c r="J213" s="78">
        <v>27312</v>
      </c>
      <c r="K213" s="90">
        <f t="shared" si="19"/>
        <v>0</v>
      </c>
      <c r="L213" s="26"/>
      <c r="M213" s="78">
        <v>27312</v>
      </c>
      <c r="N213" s="26"/>
      <c r="O213" s="26"/>
      <c r="P213" s="26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hidden="1" customHeight="1" outlineLevel="2">
      <c r="A214" s="84" t="s">
        <v>49</v>
      </c>
      <c r="B214" s="227"/>
      <c r="C214" s="118" t="s">
        <v>357</v>
      </c>
      <c r="D214" s="88" t="s">
        <v>27</v>
      </c>
      <c r="E214" s="76">
        <v>1</v>
      </c>
      <c r="F214" s="88">
        <v>1</v>
      </c>
      <c r="G214" s="213"/>
      <c r="H214" s="216"/>
      <c r="I214" s="67">
        <v>27312</v>
      </c>
      <c r="J214" s="67">
        <v>27312</v>
      </c>
      <c r="K214" s="90">
        <f t="shared" si="19"/>
        <v>0</v>
      </c>
      <c r="L214" s="26"/>
      <c r="M214" s="67">
        <v>27312</v>
      </c>
      <c r="N214" s="26"/>
      <c r="O214" s="26"/>
      <c r="P214" s="26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collapsed="1">
      <c r="A215" s="155" t="s">
        <v>70</v>
      </c>
      <c r="B215" s="227"/>
      <c r="C215" s="153" t="s">
        <v>358</v>
      </c>
      <c r="D215" s="63"/>
      <c r="E215" s="151">
        <f>SUM(E216:E216)</f>
        <v>1</v>
      </c>
      <c r="F215" s="148">
        <f>SUM(F216)</f>
        <v>1</v>
      </c>
      <c r="G215" s="213"/>
      <c r="H215" s="216"/>
      <c r="I215" s="78">
        <f>I216</f>
        <v>19996</v>
      </c>
      <c r="J215" s="78">
        <v>19996</v>
      </c>
      <c r="K215" s="90">
        <f t="shared" si="19"/>
        <v>0</v>
      </c>
      <c r="L215" s="26"/>
      <c r="M215" s="78">
        <v>19996</v>
      </c>
      <c r="N215" s="26"/>
      <c r="O215" s="26"/>
      <c r="P215" s="26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hidden="1" customHeight="1" outlineLevel="1">
      <c r="A216" s="164" t="s">
        <v>56</v>
      </c>
      <c r="B216" s="228"/>
      <c r="C216" s="154" t="s">
        <v>359</v>
      </c>
      <c r="D216" s="63" t="s">
        <v>27</v>
      </c>
      <c r="E216" s="76">
        <v>1</v>
      </c>
      <c r="F216" s="63">
        <v>1</v>
      </c>
      <c r="G216" s="214"/>
      <c r="H216" s="217"/>
      <c r="I216" s="67">
        <v>19996</v>
      </c>
      <c r="J216" s="62">
        <v>19996</v>
      </c>
      <c r="K216" s="90">
        <f t="shared" ref="K216" si="31">I216-J216</f>
        <v>0</v>
      </c>
      <c r="L216" s="26"/>
      <c r="M216" s="67">
        <v>19996</v>
      </c>
      <c r="N216" s="26"/>
      <c r="O216" s="26"/>
      <c r="P216" s="26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collapsed="1">
      <c r="B217" s="198"/>
      <c r="G217" s="198"/>
      <c r="H217" s="198"/>
    </row>
    <row r="220" spans="1:26">
      <c r="B220" s="2"/>
      <c r="C220" s="2"/>
      <c r="D220" s="2"/>
      <c r="E220" s="2"/>
      <c r="F220" s="2"/>
      <c r="G220" s="2"/>
      <c r="H220" s="2"/>
      <c r="J220" s="27"/>
    </row>
    <row r="221" spans="1:26" ht="15">
      <c r="B221" s="183"/>
      <c r="C221" s="194" t="s">
        <v>579</v>
      </c>
      <c r="D221" s="183"/>
      <c r="E221" s="183"/>
      <c r="F221" s="183"/>
      <c r="G221" s="183"/>
      <c r="H221" s="183"/>
      <c r="I221" s="199" t="s">
        <v>569</v>
      </c>
      <c r="J221" s="199"/>
    </row>
    <row r="222" spans="1:26">
      <c r="B222" s="2"/>
      <c r="C222" s="2"/>
      <c r="D222" s="2"/>
      <c r="E222" s="2"/>
      <c r="F222" s="2"/>
      <c r="G222" s="2"/>
      <c r="H222" s="2"/>
      <c r="J222" s="27"/>
    </row>
    <row r="223" spans="1:26" ht="25.5">
      <c r="B223" s="184"/>
      <c r="C223" s="186" t="s">
        <v>580</v>
      </c>
      <c r="D223" s="184"/>
      <c r="E223" s="183"/>
      <c r="F223" s="183"/>
      <c r="G223" s="183"/>
      <c r="H223" s="183"/>
      <c r="I223" s="200" t="s">
        <v>571</v>
      </c>
      <c r="J223" s="200"/>
    </row>
    <row r="224" spans="1:26">
      <c r="B224" s="2"/>
      <c r="C224" s="2"/>
      <c r="D224" s="2"/>
      <c r="E224" s="2"/>
      <c r="F224" s="2"/>
      <c r="G224" s="2"/>
      <c r="H224" s="2"/>
      <c r="J224" s="27"/>
    </row>
    <row r="225" spans="2:10">
      <c r="B225" s="2"/>
      <c r="C225" s="2"/>
      <c r="D225" s="2"/>
      <c r="E225" s="2"/>
      <c r="F225" s="2"/>
      <c r="G225" s="2"/>
      <c r="H225" s="2"/>
      <c r="J225" s="27"/>
    </row>
    <row r="226" spans="2:10">
      <c r="B226" s="2"/>
      <c r="C226" s="2"/>
      <c r="D226" s="2"/>
      <c r="E226" s="2"/>
      <c r="F226" s="2"/>
      <c r="G226" s="2"/>
      <c r="H226" s="2"/>
      <c r="J226" s="27"/>
    </row>
  </sheetData>
  <mergeCells count="37">
    <mergeCell ref="I5:R5"/>
    <mergeCell ref="I6:R6"/>
    <mergeCell ref="W5:Z5"/>
    <mergeCell ref="S9:T9"/>
    <mergeCell ref="Q8:X8"/>
    <mergeCell ref="U9:V9"/>
    <mergeCell ref="Q9:R9"/>
    <mergeCell ref="M8:P8"/>
    <mergeCell ref="L9:L10"/>
    <mergeCell ref="P9:P10"/>
    <mergeCell ref="G12:G216"/>
    <mergeCell ref="A8:A10"/>
    <mergeCell ref="B8:G8"/>
    <mergeCell ref="B12:B216"/>
    <mergeCell ref="H8:H10"/>
    <mergeCell ref="H12:H216"/>
    <mergeCell ref="B9:B10"/>
    <mergeCell ref="C9:C10"/>
    <mergeCell ref="D9:D10"/>
    <mergeCell ref="E9:F9"/>
    <mergeCell ref="G9:G10"/>
    <mergeCell ref="I221:J221"/>
    <mergeCell ref="I223:J223"/>
    <mergeCell ref="X3:Z3"/>
    <mergeCell ref="X4:Z4"/>
    <mergeCell ref="X6:Z6"/>
    <mergeCell ref="Y8:Y10"/>
    <mergeCell ref="Z8:Z10"/>
    <mergeCell ref="I9:I10"/>
    <mergeCell ref="J9:J10"/>
    <mergeCell ref="K9:K10"/>
    <mergeCell ref="W9:X9"/>
    <mergeCell ref="M9:N9"/>
    <mergeCell ref="O9:O10"/>
    <mergeCell ref="L30:L31"/>
    <mergeCell ref="I8:L8"/>
    <mergeCell ref="I4:R4"/>
  </mergeCells>
  <pageMargins left="0.25" right="0.25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қаз.ВС.</vt:lpstr>
      <vt:lpstr>рус ВС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Марина Сергеевна</dc:creator>
  <cp:lastModifiedBy>Даулетбек Лашын Бакытнуркызы</cp:lastModifiedBy>
  <cp:lastPrinted>2023-04-13T11:08:43Z</cp:lastPrinted>
  <dcterms:created xsi:type="dcterms:W3CDTF">2020-07-02T05:19:33Z</dcterms:created>
  <dcterms:modified xsi:type="dcterms:W3CDTF">2023-04-20T08:37:00Z</dcterms:modified>
</cp:coreProperties>
</file>